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4440" firstSheet="12" activeTab="18"/>
  </bookViews>
  <sheets>
    <sheet name="16.1.1" sheetId="1" r:id="rId1"/>
    <sheet name="16.1.2" sheetId="2" r:id="rId2"/>
    <sheet name="16.1.3" sheetId="3" r:id="rId3"/>
    <sheet name="16.1.4" sheetId="4" r:id="rId4"/>
    <sheet name="16.1.5" sheetId="5" r:id="rId5"/>
    <sheet name="16.1.6" sheetId="6" r:id="rId6"/>
    <sheet name="16.1.7" sheetId="7" r:id="rId7"/>
    <sheet name="16.2" sheetId="8" r:id="rId8"/>
    <sheet name="16.3.1" sheetId="9" r:id="rId9"/>
    <sheet name="16.3.2" sheetId="10" r:id="rId10"/>
    <sheet name="GR.16.3.2" sheetId="11" r:id="rId11"/>
    <sheet name="16.3.3" sheetId="12" r:id="rId12"/>
    <sheet name="16.3.4" sheetId="13" r:id="rId13"/>
    <sheet name="16.3.5" sheetId="14" r:id="rId14"/>
    <sheet name="16.3.6" sheetId="15" r:id="rId15"/>
    <sheet name="16.3.7" sheetId="16" r:id="rId16"/>
    <sheet name="16.3.8" sheetId="17" r:id="rId17"/>
    <sheet name="16.3.9" sheetId="18" r:id="rId18"/>
    <sheet name="16.4.1" sheetId="19" r:id="rId19"/>
    <sheet name="16.4.2" sheetId="20" r:id="rId20"/>
    <sheet name="16.4.3" sheetId="21" r:id="rId21"/>
    <sheet name="16.4.4" sheetId="22" r:id="rId22"/>
    <sheet name="16.4.5" sheetId="23" r:id="rId23"/>
    <sheet name="16.4.6" sheetId="24" r:id="rId24"/>
    <sheet name="16.4.7" sheetId="25" r:id="rId25"/>
    <sheet name="16.4.8" sheetId="26" r:id="rId26"/>
    <sheet name="16.4.9" sheetId="27" r:id="rId27"/>
    <sheet name="16.4.10" sheetId="28" r:id="rId28"/>
    <sheet name="16.4.11" sheetId="29" r:id="rId29"/>
    <sheet name="16.4.12" sheetId="30" r:id="rId30"/>
    <sheet name="16.5.1" sheetId="31" r:id="rId31"/>
    <sheet name="16.5.2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'16.1.1'!$A$1:$G$89</definedName>
    <definedName name="_xlnm.Print_Area" localSheetId="1">'16.1.2'!$A$1:$D$87</definedName>
    <definedName name="_xlnm.Print_Area" localSheetId="2">'16.1.3'!$A$1:$J$73</definedName>
    <definedName name="_xlnm.Print_Area" localSheetId="3">'16.1.4'!$A$1:$E$73</definedName>
    <definedName name="_xlnm.Print_Area" localSheetId="4">'16.1.5'!$A$1:$N$80</definedName>
    <definedName name="_xlnm.Print_Area" localSheetId="5">'16.1.6'!$A$1:$D$36</definedName>
    <definedName name="_xlnm.Print_Area" localSheetId="6">'16.1.7'!$A$1:$D$60</definedName>
    <definedName name="_xlnm.Print_Area" localSheetId="7">'16.2'!$A$1:$D$90</definedName>
    <definedName name="_xlnm.Print_Area" localSheetId="8">'16.3.1'!$A$1:$C$35</definedName>
    <definedName name="_xlnm.Print_Area" localSheetId="9">'16.3.2'!$A$1:$V$46</definedName>
    <definedName name="_xlnm.Print_Area" localSheetId="12">'16.3.4'!$A$1:$N$34</definedName>
    <definedName name="_xlnm.Print_Area" localSheetId="13">'16.3.5'!$A$1:$I$44</definedName>
    <definedName name="_xlnm.Print_Area" localSheetId="14">'16.3.6'!$A$1:$E$24</definedName>
    <definedName name="_xlnm.Print_Area" localSheetId="16">'16.3.8'!$A$1:$K$28</definedName>
    <definedName name="_xlnm.Print_Area" localSheetId="17">'16.3.9'!$A$1:$J$46</definedName>
    <definedName name="_xlnm.Print_Area" localSheetId="18">'16.4.1'!$A$1:$E$55</definedName>
    <definedName name="_xlnm.Print_Area" localSheetId="27">'16.4.10'!$A$1:$H$40</definedName>
    <definedName name="_xlnm.Print_Area" localSheetId="28">'16.4.11'!$A$1:$G$19</definedName>
    <definedName name="_xlnm.Print_Area" localSheetId="29">'16.4.12'!$A$1:$C$35</definedName>
    <definedName name="_xlnm.Print_Area" localSheetId="19">'16.4.2'!$A$1:$H$14</definedName>
    <definedName name="_xlnm.Print_Area" localSheetId="20">'16.4.3'!$A$1:$H$15</definedName>
    <definedName name="_xlnm.Print_Area" localSheetId="21">'16.4.4'!$A$1:$G$18</definedName>
    <definedName name="_xlnm.Print_Area" localSheetId="22">'16.4.5'!$A$1:$H$36</definedName>
    <definedName name="_xlnm.Print_Area" localSheetId="25">'16.4.8'!$A$1:$I$31</definedName>
    <definedName name="_xlnm.Print_Area" localSheetId="26">'16.4.9'!$A$1:$H$40</definedName>
    <definedName name="_xlnm.Print_Area" localSheetId="30">'16.5.1'!$A$1:$I$87</definedName>
    <definedName name="_xlnm.Print_Area" localSheetId="31">'16.5.2'!$A$1:$G$87</definedName>
    <definedName name="_xlnm.Print_Area" localSheetId="10">'GR.16.3.2'!$A$1:$K$65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<sst xmlns="http://schemas.openxmlformats.org/spreadsheetml/2006/main" count="2290" uniqueCount="560">
  <si>
    <t>Provincia</t>
  </si>
  <si>
    <t>Superficie geográfica</t>
  </si>
  <si>
    <t>Hectáreas</t>
  </si>
  <si>
    <t>Porcentaje</t>
  </si>
  <si>
    <t>Pérdidas de suelo</t>
  </si>
  <si>
    <t>Pérdidas medias</t>
  </si>
  <si>
    <t>Nivel erosivo</t>
  </si>
  <si>
    <t>0 - 5</t>
  </si>
  <si>
    <t>5 - 10</t>
  </si>
  <si>
    <t>10 - 25</t>
  </si>
  <si>
    <t>25 - 50</t>
  </si>
  <si>
    <t>50 - 100</t>
  </si>
  <si>
    <t>100 - 200</t>
  </si>
  <si>
    <t>&gt; 200</t>
  </si>
  <si>
    <t>Superficie Erosionable</t>
  </si>
  <si>
    <t>Láminas de agua superficiales y humedales</t>
  </si>
  <si>
    <t>Superficies artificiales</t>
  </si>
  <si>
    <t>Total</t>
  </si>
  <si>
    <t>A Coruña</t>
  </si>
  <si>
    <t>Islas Baleares</t>
  </si>
  <si>
    <t>Lugo</t>
  </si>
  <si>
    <t>Madrid</t>
  </si>
  <si>
    <t>Murcia</t>
  </si>
  <si>
    <t>La Rioja</t>
  </si>
  <si>
    <t xml:space="preserve">Cualificación de </t>
  </si>
  <si>
    <t>la erosión</t>
  </si>
  <si>
    <t>Nula</t>
  </si>
  <si>
    <t>Muy leve</t>
  </si>
  <si>
    <t>Leve</t>
  </si>
  <si>
    <t>Moderada - leve</t>
  </si>
  <si>
    <t>Moderada - grave</t>
  </si>
  <si>
    <t>Grave</t>
  </si>
  <si>
    <t>Muy grave</t>
  </si>
  <si>
    <t>Superficie erosionable</t>
  </si>
  <si>
    <t>Superficie artificial</t>
  </si>
  <si>
    <t>Nivel</t>
  </si>
  <si>
    <t>erosivo</t>
  </si>
  <si>
    <t>Media</t>
  </si>
  <si>
    <t>Alta</t>
  </si>
  <si>
    <t xml:space="preserve">Superficie </t>
  </si>
  <si>
    <t>geográfica</t>
  </si>
  <si>
    <t>Baja</t>
  </si>
  <si>
    <t xml:space="preserve">– </t>
  </si>
  <si>
    <t>Superficie de erosión en cárcavas y barrancos</t>
  </si>
  <si>
    <r>
      <t>Porcentaje</t>
    </r>
    <r>
      <rPr>
        <vertAlign val="superscript"/>
        <sz val="10"/>
        <rFont val="Arial"/>
        <family val="2"/>
      </rPr>
      <t>(1)</t>
    </r>
  </si>
  <si>
    <t>Riesgo de erosión en cauces</t>
  </si>
  <si>
    <t>Bajo</t>
  </si>
  <si>
    <t>Medio</t>
  </si>
  <si>
    <t>Alto</t>
  </si>
  <si>
    <t>Muy alto</t>
  </si>
  <si>
    <t>Riesgo de erosión eólica</t>
  </si>
  <si>
    <t>Muy bajo</t>
  </si>
  <si>
    <t>Tipología predominante</t>
  </si>
  <si>
    <t>Derrumbes en general</t>
  </si>
  <si>
    <t>Deslizamientos</t>
  </si>
  <si>
    <t>Derrumbes en general y deslizamientos</t>
  </si>
  <si>
    <t>Complejos o mixtos</t>
  </si>
  <si>
    <t>Sin tipología</t>
  </si>
  <si>
    <t>Potencialidad</t>
  </si>
  <si>
    <t>Nula o muy baja</t>
  </si>
  <si>
    <t>Baja o moderada</t>
  </si>
  <si>
    <t>Muy alta</t>
  </si>
  <si>
    <t>Flujos</t>
  </si>
  <si>
    <t>Derrumbes en general y flujos</t>
  </si>
  <si>
    <t>Los porcentajes están referidos a la superficie de la Provincia</t>
  </si>
  <si>
    <t>Nombre del humedal</t>
  </si>
  <si>
    <t>B.O.E.</t>
  </si>
  <si>
    <t>Ría de Ortigueira y Ladrido</t>
  </si>
  <si>
    <t>Nº 110 (08/05/90)</t>
  </si>
  <si>
    <t>Laguna y arenal de Valdoviño</t>
  </si>
  <si>
    <t>Nº 73 (26/03/93)</t>
  </si>
  <si>
    <t>Complejo de las playas, dunas y lagunas de Corrubedo</t>
  </si>
  <si>
    <t>Ría del Eo o Ribadeo</t>
  </si>
  <si>
    <t>Nº 273 (15/11/94)</t>
  </si>
  <si>
    <t>Pontevedra</t>
  </si>
  <si>
    <t>Complejo intermareal Umia-Grove, la Lanzada, Punta Carreirón y Lago Bodeira</t>
  </si>
  <si>
    <t>GALICIA</t>
  </si>
  <si>
    <t>P. DE ASTURIAS</t>
  </si>
  <si>
    <t>CANTABRIA</t>
  </si>
  <si>
    <t>Marismas de Santoña, Victoria y Joyel</t>
  </si>
  <si>
    <t>Colas del embalse de Ullibarri</t>
  </si>
  <si>
    <t>Nº 278 (20/11/02)</t>
  </si>
  <si>
    <t>Álava</t>
  </si>
  <si>
    <t>Salburúa</t>
  </si>
  <si>
    <t>Lago de Caicedo-Yuso y Salinas de Añana</t>
  </si>
  <si>
    <t>Lagunas de Laguardia (Carralogroño, Carravalseca, Prao de la Paúl y Musco)</t>
  </si>
  <si>
    <t>Nº 296 (09/12/96)</t>
  </si>
  <si>
    <t>Guipúzcoa</t>
  </si>
  <si>
    <t>Txingudi</t>
  </si>
  <si>
    <t>Vizcaya</t>
  </si>
  <si>
    <t>Ría de Mundaka-Gernika</t>
  </si>
  <si>
    <t>PAÍS VASCO</t>
  </si>
  <si>
    <t>Embalse de Las Cañas</t>
  </si>
  <si>
    <t>Nº 278 (18/11/96)</t>
  </si>
  <si>
    <t>NAVARRA</t>
  </si>
  <si>
    <t>Laguna de Pitillas</t>
  </si>
  <si>
    <t>LA RIOJA</t>
  </si>
  <si>
    <t>Humedales de la Sierra de Urbión</t>
  </si>
  <si>
    <t>Nº 47 (24/02/06)</t>
  </si>
  <si>
    <t>Laguna de Gallocanta</t>
  </si>
  <si>
    <t>Nº 135 (07/06/94)</t>
  </si>
  <si>
    <t>Teruel</t>
  </si>
  <si>
    <t>Zaragoza</t>
  </si>
  <si>
    <t>Salada de Chiprana</t>
  </si>
  <si>
    <t>ARAGÓN</t>
  </si>
  <si>
    <t>Aiguamolls de l'Empordà</t>
  </si>
  <si>
    <t>Girona</t>
  </si>
  <si>
    <t>Lago de Banyoles</t>
  </si>
  <si>
    <t>Nº 14 (16/01/03)</t>
  </si>
  <si>
    <t>Lleida</t>
  </si>
  <si>
    <t>Parque Nacional de Aigüestortes y Estany de Sant Maurici</t>
  </si>
  <si>
    <t>Tarragona</t>
  </si>
  <si>
    <t>Delta del Ebro</t>
  </si>
  <si>
    <t>CATALUÑA</t>
  </si>
  <si>
    <t>BALEARES</t>
  </si>
  <si>
    <t>S'Albufera de Mallorca</t>
  </si>
  <si>
    <t>Salinas de Ibiza y Formentera</t>
  </si>
  <si>
    <t>Nº 298 (14/12/93)</t>
  </si>
  <si>
    <t>Palencia</t>
  </si>
  <si>
    <t>Zamora</t>
  </si>
  <si>
    <t>Lagunas de La Nava de Fuentes</t>
  </si>
  <si>
    <t>Lagunas de Villafáfila</t>
  </si>
  <si>
    <t>CASTILLA Y LEÓN</t>
  </si>
  <si>
    <t>MADRID</t>
  </si>
  <si>
    <t>Humedales del Macizo de Peñalara</t>
  </si>
  <si>
    <t>Ciudad Real</t>
  </si>
  <si>
    <t>Cuenca</t>
  </si>
  <si>
    <t>Laguna de El Hito</t>
  </si>
  <si>
    <t>Laguna de Manjavacas</t>
  </si>
  <si>
    <t>Lagunas de Alcázar de San Juan (Yeguas y Camino de Villafranca)</t>
  </si>
  <si>
    <t>Laguna de La Vega o del Pueblo</t>
  </si>
  <si>
    <t>Parque Nacional de Las Tablas de Daimiel</t>
  </si>
  <si>
    <t>Nº 199 (20/08/82)</t>
  </si>
  <si>
    <t>Laguna del Prado</t>
  </si>
  <si>
    <t>Guadalajara</t>
  </si>
  <si>
    <t>Lagunas de Puebla de Beleña  </t>
  </si>
  <si>
    <t>Nº 14 (16/1/03)</t>
  </si>
  <si>
    <t>CASTILLA-LA MANCHA</t>
  </si>
  <si>
    <t>Alicante</t>
  </si>
  <si>
    <t>Marjal de Pego-Oliva</t>
  </si>
  <si>
    <t>Salinas de Santa Pola</t>
  </si>
  <si>
    <t>Pantano del Hondo</t>
  </si>
  <si>
    <t>Salinas de la Mata-Torrevieja</t>
  </si>
  <si>
    <t>Castellón</t>
  </si>
  <si>
    <t>Prat de Cabanes-Torreblanca</t>
  </si>
  <si>
    <t>Valencia</t>
  </si>
  <si>
    <t>L'Albufera de Valencia</t>
  </si>
  <si>
    <t>R. DE MURCIA</t>
  </si>
  <si>
    <t>Mar Menor</t>
  </si>
  <si>
    <t>Embalse de Orellana</t>
  </si>
  <si>
    <t>Badajoz</t>
  </si>
  <si>
    <t>Complejo lagunar de La Albuera</t>
  </si>
  <si>
    <t>EXTREMADURA</t>
  </si>
  <si>
    <t>Salinas del Cabo de Gata</t>
  </si>
  <si>
    <t>Almería</t>
  </si>
  <si>
    <t>Albufera de Adra</t>
  </si>
  <si>
    <t>Paraje Natural Punta Entinas-Sabinar</t>
  </si>
  <si>
    <t>Nº 47 (24/2/06)</t>
  </si>
  <si>
    <t>Cádiz</t>
  </si>
  <si>
    <t>Doñana</t>
  </si>
  <si>
    <t>Reserva Natural Complejo Endorreico de Espera</t>
  </si>
  <si>
    <t>Lagunas de Cádiz: Laguna de Medina y Laguna Salada</t>
  </si>
  <si>
    <t>Bahía de Cádiz</t>
  </si>
  <si>
    <t>Córdoba</t>
  </si>
  <si>
    <t>Reserva Natural Laguna del Conde o El Salobral</t>
  </si>
  <si>
    <t>Lagunas del Sur de Córdoba: Zóñar, Rincón y Amarga</t>
  </si>
  <si>
    <t>Reserva Natural Laguna de Tíscar</t>
  </si>
  <si>
    <t>Embalses de Cordobilla y Malpasillo</t>
  </si>
  <si>
    <t>Reserva Natural Laguna de los Jarales</t>
  </si>
  <si>
    <t>Granada</t>
  </si>
  <si>
    <t>Humedales y Turberas de Padul</t>
  </si>
  <si>
    <t>Huelva</t>
  </si>
  <si>
    <t>Marismas de Odiel</t>
  </si>
  <si>
    <t>Paraje Natural Lagunas de Palos y las Madres</t>
  </si>
  <si>
    <t>Nª 47 (24/02/06)</t>
  </si>
  <si>
    <t>Jaén</t>
  </si>
  <si>
    <t>Reserva Natural Laguna del Chinche</t>
  </si>
  <si>
    <t>Reserva Natural Laguna Honda</t>
  </si>
  <si>
    <t>Sevilla</t>
  </si>
  <si>
    <t>Paraje Natural Brazo del Este</t>
  </si>
  <si>
    <t>Málaga</t>
  </si>
  <si>
    <t>Laguna de Fuentedepiedra</t>
  </si>
  <si>
    <t>Nº 59 (08/03/96)</t>
  </si>
  <si>
    <t>Reserva Natural Lagunas de Campillos</t>
  </si>
  <si>
    <t>ANDALUCÍA</t>
  </si>
  <si>
    <t>Las Palmas</t>
  </si>
  <si>
    <t>CANARIAS</t>
  </si>
  <si>
    <t>Saladar de Jandía o Playa del Matorral</t>
  </si>
  <si>
    <t xml:space="preserve">INVENTARIO NACIONAL </t>
  </si>
  <si>
    <t>INVENTARIO NACIONAL</t>
  </si>
  <si>
    <t>Causas de daños</t>
  </si>
  <si>
    <t>Número</t>
  </si>
  <si>
    <t>Caza y ganado</t>
  </si>
  <si>
    <t>Insectos</t>
  </si>
  <si>
    <t xml:space="preserve">Hongos </t>
  </si>
  <si>
    <t>Antibióticos</t>
  </si>
  <si>
    <t>Incendios</t>
  </si>
  <si>
    <t>Otros</t>
  </si>
  <si>
    <t>No identificados</t>
  </si>
  <si>
    <t>Año</t>
  </si>
  <si>
    <t>Nº de puntos de observación</t>
  </si>
  <si>
    <t>Nº de coníferas evaluadas</t>
  </si>
  <si>
    <t>Nº de frondosas evaluadas</t>
  </si>
  <si>
    <t>Nº Total de árboles evaluados</t>
  </si>
  <si>
    <t>456*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</si>
  <si>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</si>
  <si>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</si>
  <si>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</si>
  <si>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</si>
  <si>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</si>
  <si>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en coníferas (%)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</si>
  <si>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</si>
  <si>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</si>
  <si>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</si>
  <si>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</si>
  <si>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</si>
  <si>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</si>
  <si>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</si>
  <si>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</si>
  <si>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</si>
  <si>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España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</si>
  <si>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</si>
  <si>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</si>
  <si>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</si>
  <si>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</si>
  <si>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</si>
  <si>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</si>
  <si>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</si>
  <si>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Fuente datos UE y Europa: Forest Condition in Europe. 2007 Technical Report of ICP Forests</t>
  </si>
  <si>
    <t>Parcela</t>
  </si>
  <si>
    <t>Precipitación Total Anual (mm)</t>
  </si>
  <si>
    <r>
      <t>µS·cm</t>
    </r>
    <r>
      <rPr>
        <vertAlign val="superscript"/>
        <sz val="10"/>
        <rFont val="Arial"/>
        <family val="2"/>
      </rPr>
      <t>-1</t>
    </r>
  </si>
  <si>
    <t>PH</t>
  </si>
  <si>
    <t>K</t>
  </si>
  <si>
    <t>Na</t>
  </si>
  <si>
    <t>Ca</t>
  </si>
  <si>
    <t>Mg</t>
  </si>
  <si>
    <t>Cl</t>
  </si>
  <si>
    <t>Alcalinidad</t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</si>
  <si>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</si>
  <si>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</si>
  <si>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Precipitación incidente</t>
  </si>
  <si>
    <t>05Ps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</si>
  <si>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</si>
  <si>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</si>
  <si>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</si>
  <si>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</si>
  <si>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</si>
  <si>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</si>
  <si>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</si>
  <si>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</si>
  <si>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</si>
  <si>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</si>
  <si>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</si>
  <si>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</si>
  <si>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t>Trascolación</t>
  </si>
  <si>
    <t>Galicia</t>
  </si>
  <si>
    <t>Cantabria</t>
  </si>
  <si>
    <t>País Vasco</t>
  </si>
  <si>
    <t>C. Foral de Navarra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</si>
  <si>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</si>
  <si>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</si>
  <si>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</si>
  <si>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</si>
  <si>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</si>
  <si>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</si>
  <si>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</si>
  <si>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</si>
  <si>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</si>
  <si>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</si>
  <si>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ESPAÑA</t>
  </si>
  <si>
    <t>Comunidades Autónomas</t>
  </si>
  <si>
    <t>Procesionaria</t>
  </si>
  <si>
    <t>Diprion</t>
  </si>
  <si>
    <t>Evetria</t>
  </si>
  <si>
    <t>IPS Acuminatus</t>
  </si>
  <si>
    <t>IPS Sexdentatus</t>
  </si>
  <si>
    <t>Lymantri a dispar</t>
  </si>
  <si>
    <t>Paranthrene Tabaniformis</t>
  </si>
  <si>
    <t>–</t>
  </si>
  <si>
    <t>Gas</t>
  </si>
  <si>
    <t>CO</t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</si>
  <si>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</si>
  <si>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</si>
  <si>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</si>
  <si>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</si>
  <si>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</si>
  <si>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t>Especie</t>
  </si>
  <si>
    <t>Coníferas</t>
  </si>
  <si>
    <t>Pinus halepensis</t>
  </si>
  <si>
    <t>Pinus nigra</t>
  </si>
  <si>
    <t>Pinus pinaster</t>
  </si>
  <si>
    <t>Pinus Pinea</t>
  </si>
  <si>
    <t>Pinus Sylvestris</t>
  </si>
  <si>
    <t>Otras</t>
  </si>
  <si>
    <t>Frondosas</t>
  </si>
  <si>
    <t>Eucalyptus sp</t>
  </si>
  <si>
    <t>Fagus Sylvatica</t>
  </si>
  <si>
    <t>Quercus ilex</t>
  </si>
  <si>
    <t>Quercus pyrenaica</t>
  </si>
  <si>
    <t>Quercus suber</t>
  </si>
  <si>
    <t>&gt;= 60 años</t>
  </si>
  <si>
    <t>&lt; 60 años</t>
  </si>
  <si>
    <t>Número de árboles  cuya clase de defoliación* es:</t>
  </si>
  <si>
    <t>Porcentaje de árboles cuya clase de defoliación* es: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</si>
  <si>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</si>
  <si>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</si>
  <si>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</si>
  <si>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</si>
  <si>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</si>
  <si>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0+1</t>
  </si>
  <si>
    <t>2+3</t>
  </si>
  <si>
    <t>2+3+4</t>
  </si>
  <si>
    <t>Árboles hasta 60 años</t>
  </si>
  <si>
    <t>Árboles de 60 años o más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</si>
  <si>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</si>
  <si>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</si>
  <si>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</si>
  <si>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</si>
  <si>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</si>
  <si>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</si>
  <si>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</si>
  <si>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</si>
  <si>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</si>
  <si>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</si>
  <si>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</si>
  <si>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</si>
  <si>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</si>
  <si>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</si>
  <si>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</si>
  <si>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</si>
  <si>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</si>
  <si>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</si>
  <si>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Porcentaje de daños en coníferas según y frondosas cuya clase de defoliación es :</t>
  </si>
  <si>
    <t>Total muestreados</t>
  </si>
  <si>
    <t>gases</t>
  </si>
  <si>
    <t>HFC</t>
  </si>
  <si>
    <t>PFC</t>
  </si>
  <si>
    <r>
      <t>CO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</si>
  <si>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</si>
  <si>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2</t>
    </r>
  </si>
  <si>
    <r>
      <t>SF</t>
    </r>
    <r>
      <rPr>
        <vertAlign val="subscript"/>
        <sz val="10"/>
        <rFont val="Arial"/>
        <family val="2"/>
      </rPr>
      <t>6</t>
    </r>
  </si>
  <si>
    <t>Sector</t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</si>
  <si>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</si>
  <si>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</si>
  <si>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</si>
  <si>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</si>
  <si>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</si>
  <si>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>Cambio uso suelo y silvicultura</t>
  </si>
  <si>
    <t xml:space="preserve">     Total sectores</t>
  </si>
  <si>
    <r>
      <t>Porcentaje respecto al total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del inventario</t>
    </r>
  </si>
  <si>
    <t>Índice de evolución anual (año 1990=100)</t>
  </si>
  <si>
    <t>Industrias del sector energético</t>
  </si>
  <si>
    <t>Industrias manufactureras y de la construcción</t>
  </si>
  <si>
    <t>Otros sectores</t>
  </si>
  <si>
    <t>Transporte</t>
  </si>
  <si>
    <t>Combustibles y sólidos</t>
  </si>
  <si>
    <t>Petróleo y gas natural</t>
  </si>
  <si>
    <t xml:space="preserve">Productos minerales </t>
  </si>
  <si>
    <t>Industria química</t>
  </si>
  <si>
    <t>Producción metalúrgica</t>
  </si>
  <si>
    <r>
      <t>Producción de halocarburos y SF</t>
    </r>
    <r>
      <rPr>
        <vertAlign val="subscript"/>
        <sz val="10"/>
        <rFont val="Arial"/>
        <family val="2"/>
      </rPr>
      <t>6</t>
    </r>
  </si>
  <si>
    <r>
      <t>Consumo de halocarburos y SF</t>
    </r>
    <r>
      <rPr>
        <vertAlign val="subscript"/>
        <sz val="10"/>
        <rFont val="Arial"/>
        <family val="2"/>
      </rPr>
      <t>6</t>
    </r>
  </si>
  <si>
    <t>Total procesos industriales</t>
  </si>
  <si>
    <t>Total procesado de la energía</t>
  </si>
  <si>
    <t>TOTAL ACTIVIDADES DE COMBUSTIÓN</t>
  </si>
  <si>
    <t>TOTAL EMISIONES FUGITIVAS DE LOS COMBUSTIBLES</t>
  </si>
  <si>
    <t>Uso de disolventes y de otros productos</t>
  </si>
  <si>
    <t>Fermentación entérica</t>
  </si>
  <si>
    <t>Gestión del estiércol</t>
  </si>
  <si>
    <t>Cultivo de arroz</t>
  </si>
  <si>
    <t>Suelos agrícolas</t>
  </si>
  <si>
    <t>Quema en campo de residuos agrícolas</t>
  </si>
  <si>
    <t>Total agricultura</t>
  </si>
  <si>
    <t>Depósito en vertederos</t>
  </si>
  <si>
    <t>Tratamiento de aguas residuales</t>
  </si>
  <si>
    <t>Incineración de residuos</t>
  </si>
  <si>
    <t>TOTAL (EMISIÓN BRUTA)</t>
  </si>
  <si>
    <t>Total tratamiento y eliminación de residuos</t>
  </si>
  <si>
    <t>Categoría de actividad</t>
  </si>
  <si>
    <t>FF</t>
  </si>
  <si>
    <t>CF</t>
  </si>
  <si>
    <t>CG</t>
  </si>
  <si>
    <t xml:space="preserve">Absorciones </t>
  </si>
  <si>
    <t>netas</t>
  </si>
  <si>
    <t>absorciones netas</t>
  </si>
  <si>
    <t>(año 1990=100)</t>
  </si>
  <si>
    <t>Quinquenio 03-07</t>
  </si>
  <si>
    <t>Sumideros*</t>
  </si>
  <si>
    <t>Asturias</t>
  </si>
  <si>
    <t>Navarra</t>
  </si>
  <si>
    <t>Baleares</t>
  </si>
  <si>
    <t>COMUNIDAD VALENCIANA</t>
  </si>
  <si>
    <r>
      <t>NO</t>
    </r>
    <r>
      <rPr>
        <vertAlign val="subscript"/>
        <sz val="10"/>
        <rFont val="Arial"/>
        <family val="2"/>
      </rPr>
      <t>X</t>
    </r>
  </si>
  <si>
    <t>No defoliado (0%-10%)</t>
  </si>
  <si>
    <t>Ligeramente defoliado (11%-25%)</t>
  </si>
  <si>
    <t>Moderadamente defoliado (11% -25%)</t>
  </si>
  <si>
    <t>Gravemente defoliado (61%-99%)</t>
  </si>
  <si>
    <t>Seco o desaparecido</t>
  </si>
  <si>
    <t>Año Base PK</t>
  </si>
  <si>
    <r>
      <t>Agregado de emisiones</t>
    </r>
    <r>
      <rPr>
        <vertAlign val="superscript"/>
        <sz val="10"/>
        <rFont val="Arial"/>
        <family val="2"/>
      </rPr>
      <t xml:space="preserve"> (1)</t>
    </r>
  </si>
  <si>
    <t>Valores absolutos</t>
  </si>
  <si>
    <t>Índice de evolución anual</t>
  </si>
  <si>
    <t>Año base =100</t>
  </si>
  <si>
    <r>
      <t xml:space="preserve">Absorciones netas de carbono </t>
    </r>
    <r>
      <rPr>
        <vertAlign val="superscript"/>
        <sz val="10"/>
        <rFont val="Arial"/>
        <family val="2"/>
      </rPr>
      <t>(2)</t>
    </r>
  </si>
  <si>
    <t xml:space="preserve">Año </t>
  </si>
  <si>
    <t>COVNM</t>
  </si>
  <si>
    <r>
      <t>SO</t>
    </r>
    <r>
      <rPr>
        <vertAlign val="subscript"/>
        <sz val="10"/>
        <rFont val="Arial"/>
        <family val="2"/>
      </rPr>
      <t>2</t>
    </r>
  </si>
  <si>
    <r>
      <t>Gas (Gigagramos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equivalente)</t>
    </r>
  </si>
  <si>
    <r>
      <t>Valores absolutos (Gigagramos de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equivalente)</t>
    </r>
  </si>
  <si>
    <t>Cifras absolutas</t>
  </si>
  <si>
    <r>
      <t>(Gg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</si>
  <si>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>Índice de evolución</t>
  </si>
  <si>
    <t>año 1990=100</t>
  </si>
  <si>
    <r>
      <t>(Gigagramos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</si>
  <si>
    <t xml:space="preserve">  –</t>
  </si>
  <si>
    <t xml:space="preserve">Monte arbolado </t>
  </si>
  <si>
    <t>no adehesado</t>
  </si>
  <si>
    <t xml:space="preserve">Bosque </t>
  </si>
  <si>
    <t>adehesado</t>
  </si>
  <si>
    <t>Monte arbolado</t>
  </si>
  <si>
    <t>Total monte</t>
  </si>
  <si>
    <t>arbolado</t>
  </si>
  <si>
    <t xml:space="preserve">Monte </t>
  </si>
  <si>
    <t>desarbolado</t>
  </si>
  <si>
    <t>Total de uso</t>
  </si>
  <si>
    <t>forestal</t>
  </si>
  <si>
    <t>no forestal</t>
  </si>
  <si>
    <t xml:space="preserve">Total de uso </t>
  </si>
  <si>
    <t xml:space="preserve">Total </t>
  </si>
  <si>
    <t>provincial</t>
  </si>
  <si>
    <t>Ourense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</si>
  <si>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</si>
  <si>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</si>
  <si>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</si>
  <si>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</si>
  <si>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</si>
  <si>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>Huesca</t>
  </si>
  <si>
    <t>Barcelona</t>
  </si>
  <si>
    <t xml:space="preserve"> CATALUÑA</t>
  </si>
  <si>
    <t xml:space="preserve"> BALEARES</t>
  </si>
  <si>
    <t>Burgos</t>
  </si>
  <si>
    <t>León</t>
  </si>
  <si>
    <t>Salamanca</t>
  </si>
  <si>
    <t>Segovia</t>
  </si>
  <si>
    <t>Soria</t>
  </si>
  <si>
    <t>Valladolid</t>
  </si>
  <si>
    <t xml:space="preserve"> MADRID</t>
  </si>
  <si>
    <t>Albacete</t>
  </si>
  <si>
    <t>Toledo</t>
  </si>
  <si>
    <t xml:space="preserve"> CASTILLA-LA MANCHA</t>
  </si>
  <si>
    <t xml:space="preserve"> C. VALENCIANA</t>
  </si>
  <si>
    <t xml:space="preserve"> R. DE MURCIA</t>
  </si>
  <si>
    <t>Cáceres</t>
  </si>
  <si>
    <t xml:space="preserve"> EXTREMADURA</t>
  </si>
  <si>
    <t>S.C. de Tenerife</t>
  </si>
  <si>
    <t xml:space="preserve"> CANARIAS</t>
  </si>
  <si>
    <t>sd</t>
  </si>
  <si>
    <t>sd: sin datos</t>
  </si>
  <si>
    <t>Existencias</t>
  </si>
  <si>
    <t>Biomasa</t>
  </si>
  <si>
    <r>
      <t>arbórea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</si>
  <si>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Cantidad de </t>
  </si>
  <si>
    <t>pies mayores</t>
  </si>
  <si>
    <t>pies menores</t>
  </si>
  <si>
    <t xml:space="preserve">IFN: Inventario Forestal Nacional </t>
  </si>
  <si>
    <t>16.3.2. ESTADO DE SALUD DE LOS BOSQUES: Gráficos de evolución de los daños</t>
  </si>
  <si>
    <t>16.3.5. ESTADO DE SALUD DE LOS BOSQUES: Análisis Autonómico de la distribución de feromonas según plaga forestal, 2007</t>
  </si>
  <si>
    <t>16.3.7. ESTADO DE SALUD DE LOS BOSQUES: Daños forestales desglosados por especies según la defoliación, 2007</t>
  </si>
  <si>
    <t>16.3.8. ESTADO DE SALUD DE LOS BOSQUES: Porcentaje de daños forestales según especie y edad del árbol, 2007</t>
  </si>
  <si>
    <t>16.3.2. ESTADO DE SALUD DE LOS BOSQUES: Serie histórica de los daños</t>
  </si>
  <si>
    <t>16.5.2. FORESTAL: Análisis autonómico de existencias e indicadores, IFN3 (decenio 1997-2007)</t>
  </si>
  <si>
    <t>16.5.1. FORESTAL: Análisis autonómico de la superficie forestal, IFN3 (decenio 1997-2007)</t>
  </si>
  <si>
    <t>Capacidad climática de recuperación de la vegetación</t>
  </si>
  <si>
    <t>Deslizamientos y flujos</t>
  </si>
  <si>
    <t>ralo y disperso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</si>
  <si>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</si>
  <si>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</si>
  <si>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</si>
  <si>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</si>
  <si>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</si>
  <si>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 xml:space="preserve">16.1.4. ESTADOS EROSIVOS DEL SUELO: Superficies de zonas de erosión </t>
  </si>
  <si>
    <t>16.2. ZONAS HÚMEDAS: Análisis autonómico de las zonas húmedas, 2007</t>
  </si>
  <si>
    <t xml:space="preserve">16.3.1. ESTADO DE SALUD DE LOS BOSQUES: </t>
  </si>
  <si>
    <t>Frecuencia y porcentaje de agentes causantes de daños, 2007</t>
  </si>
  <si>
    <t>16.3.3. ESTADO DE SALUD DE LOS BOSQUES: Porcentaje de defoliación en España, UE y Europa, 2006-2007</t>
  </si>
  <si>
    <t>16.3.4 ESTADO DE SALUD DE LOS BOSQUES: Composición química media del agua de deposición atmosférica de parcelas de la Red Europea de Nivel II, 2007</t>
  </si>
  <si>
    <t xml:space="preserve">16.3.6. ESTADO DE SALUD DE LOS BOSQUES: Serie histórica </t>
  </si>
  <si>
    <t>16.3.9. ESTADO DE SALUD DE LOS BOSQUES: Análisis autonómico de  los porcentajes de daños forestales, 2007</t>
  </si>
  <si>
    <t xml:space="preserve"> y de las absorciones netas de carbono</t>
  </si>
  <si>
    <t xml:space="preserve"> del Índice de evolución anual de emisiones por tipo de gas</t>
  </si>
  <si>
    <t xml:space="preserve">que provienen de las actividades de "Uso de la Tierra, cambios del uso de la Tierra y Silvicultura" </t>
  </si>
  <si>
    <t xml:space="preserve">de las emisiones en los incendios de gases </t>
  </si>
  <si>
    <t>16.1.1. ESTADOS EROSIVOS DEL SUELO: Superficies y pérdidas de suelo según niveles erosivos, 2002</t>
  </si>
  <si>
    <t>16.1.2. ESTADOS EROSIVOS DEL SUELO: Superficies según cualificación de la erosión, 2002</t>
  </si>
  <si>
    <t>en cárcavas y barrancos según niveles de erosión laminar y en regueros, 2002</t>
  </si>
  <si>
    <t>16.1.5. ESTADOS EROSIVOS DEL SUELO: Superficies según potencialidad y tipología predominante de movimientos en masa, 2002</t>
  </si>
  <si>
    <t>16.1.6. ESTADOS EROSIVOS DEL SUELO: Riesgo de erosión en cauces, 2002</t>
  </si>
  <si>
    <t>16.1.7. ESTADOS EROSIVOS DEL SUELO: Riesgo de erosión eólica, 2002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</si>
  <si>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</si>
  <si>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</si>
  <si>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.año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</si>
  <si>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erosionable (ha)</t>
  </si>
  <si>
    <t>TOTAL</t>
  </si>
  <si>
    <t>En UE y Europa no están incluidos los puntos de observación de las Islas Canarias</t>
  </si>
  <si>
    <t>Datos de 13 de las 54 parcelas de la Red Europea de Nivel II</t>
  </si>
  <si>
    <t>de la Tierra y Silvicultura"</t>
  </si>
  <si>
    <t>No están contabilizadas las emisiones  correspondientes al sector "Usos de la Tierra, cambios en el uso de  la Tierra y Silvicultura"</t>
  </si>
  <si>
    <r>
      <t>CO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</si>
  <si>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(1)</t>
    </r>
  </si>
  <si>
    <r>
      <t>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(1)</t>
    </r>
  </si>
  <si>
    <r>
      <t>HFC</t>
    </r>
    <r>
      <rPr>
        <vertAlign val="superscript"/>
        <sz val="10"/>
        <rFont val="Arial"/>
        <family val="2"/>
      </rPr>
      <t>(2)</t>
    </r>
  </si>
  <si>
    <r>
      <t>SF</t>
    </r>
    <r>
      <rPr>
        <vertAlign val="subscript"/>
        <sz val="10"/>
        <rFont val="Arial"/>
        <family val="2"/>
      </rPr>
      <t>6</t>
    </r>
    <r>
      <rPr>
        <vertAlign val="superscript"/>
        <sz val="10"/>
        <rFont val="Arial"/>
        <family val="2"/>
      </rPr>
      <t>(2)</t>
    </r>
  </si>
  <si>
    <r>
      <t>PFC</t>
    </r>
    <r>
      <rPr>
        <vertAlign val="superscript"/>
        <sz val="10"/>
        <rFont val="Arial"/>
        <family val="2"/>
      </rPr>
      <t>(2)</t>
    </r>
  </si>
  <si>
    <t xml:space="preserve">No están contabilizadas las emisiones  correspondientes al sector "Usos de la Tierra, cambios </t>
  </si>
  <si>
    <t>en el uso de  la Tierra y Silvicultura"</t>
  </si>
  <si>
    <r>
      <t>por sectores de actividad de las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equivalente</t>
    </r>
  </si>
  <si>
    <r>
      <t>de efecto invernadero distintos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</si>
  <si>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>Indicadores (densidad de masa por ha)</t>
  </si>
  <si>
    <t>de las emisiones por sector de actividad</t>
  </si>
  <si>
    <t>de efecto invernadero indirecto</t>
  </si>
  <si>
    <t>equivalente según sector o categoría de actividad</t>
  </si>
  <si>
    <t>16.4.1. EMISIONES A LA ATMÓSFERA: Serie histórica del agregado de emisiones</t>
  </si>
  <si>
    <t>16.4.2. EMISIONES A LA ATMÓSFERA: Serie histórica del valor absoluto las emisiones por tipo de gas</t>
  </si>
  <si>
    <r>
      <t>16.4.3. EMISIONES A LA ATMÓSFERA: Serie histórica de los porcentajes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 emisiones por tipo de gas</t>
    </r>
  </si>
  <si>
    <t>16.4.4. EMISIONES A LA ATMÓSFERA: Serie histórica</t>
  </si>
  <si>
    <t>16.4.5. EMISIONES A LA ATMÓSFERA: Serie histórica del valor absoluto de las emisiones por sector de actividad</t>
  </si>
  <si>
    <t>16.4.6. EMISIONES A LA ATMÓSFERA: Serie histórica del porcentaje de las emisiones por sector de actividad</t>
  </si>
  <si>
    <t xml:space="preserve">16.4.8. EMISIONES A LA ATMÓSFERA: Serie histórica de las emisiones de otros gases </t>
  </si>
  <si>
    <r>
      <t>16.4.9. EMISIONES A LA ATMÓSFERA: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</si>
  <si>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t xml:space="preserve">16.4.10. EMISIONES A LA ATMÓSFERA: Serie histórica de la distribución porcentual </t>
  </si>
  <si>
    <t xml:space="preserve">16.4.11. EMISIONES A LA ATMÓSFERA: Serie histórica de las absorciones netas de carbono según origen </t>
  </si>
  <si>
    <t xml:space="preserve">16.4.12. EMISIONES A LA ATMÓSFERA: Serie histórica </t>
  </si>
  <si>
    <t>16.1.3. ESTADOS EROSIVOS DEL SUELO: Erosión potencial (laminar y en regueros), 2002</t>
  </si>
  <si>
    <r>
      <t>(1)</t>
    </r>
    <r>
      <rPr>
        <sz val="10"/>
        <rFont val="Arial"/>
        <family val="0"/>
      </rPr>
      <t xml:space="preserve"> Los porcentajes están referidos a cada nivel erosivo</t>
    </r>
  </si>
  <si>
    <t>Acción del hombre</t>
  </si>
  <si>
    <t>* A partir del 1994 el número de puntos incluye los muestreados en Canarias</t>
  </si>
  <si>
    <r>
      <t>c 25ºC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</si>
  <si>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>Conductividad eléctrica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</si>
  <si>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</si>
  <si>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t>*Clases de defoliación y porcentaje de defoliación de cada clase:</t>
  </si>
  <si>
    <t>Total coníferas</t>
  </si>
  <si>
    <t>Total frondosas</t>
  </si>
  <si>
    <r>
      <t>(1)</t>
    </r>
    <r>
      <rPr>
        <sz val="10"/>
        <rFont val="Arial"/>
        <family val="0"/>
      </rPr>
      <t xml:space="preserve">No se contabilizan las emisiones /absorciones correspondientes a las actividades de  "Uso de la Tierra, cambios del uso </t>
    </r>
  </si>
  <si>
    <r>
      <t>(2)</t>
    </r>
    <r>
      <rPr>
        <sz val="10"/>
        <rFont val="Arial"/>
        <family val="0"/>
      </rPr>
      <t xml:space="preserve"> Corresponde a las actividades de "Uso de la Tierra, cambios del uso de la Tierra  y Silvicultura"</t>
    </r>
  </si>
  <si>
    <r>
      <t>(Gigagramos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-eq)</t>
    </r>
    <r>
      <rPr>
        <vertAlign val="superscript"/>
        <sz val="10"/>
        <rFont val="Arial"/>
        <family val="2"/>
      </rPr>
      <t>(3)</t>
    </r>
  </si>
  <si>
    <r>
      <t>(3)</t>
    </r>
    <r>
      <rPr>
        <sz val="10"/>
        <rFont val="Arial"/>
        <family val="0"/>
      </rPr>
      <t>CO2-equivalente: Se calcula ponderando las emisiones de cada gas con los respectivos coeficientes asignados  por el IPCC (Papel Intergubernamental sobre el Cambio Climático)</t>
    </r>
  </si>
  <si>
    <r>
      <t>(1)</t>
    </r>
    <r>
      <rPr>
        <sz val="10"/>
        <rFont val="Arial"/>
        <family val="0"/>
      </rPr>
      <t xml:space="preserve"> Porcentajes sobre el total de Co2-eq del inventario</t>
    </r>
  </si>
  <si>
    <r>
      <t>(1)</t>
    </r>
    <r>
      <rPr>
        <sz val="10"/>
        <rFont val="Arial"/>
        <family val="0"/>
      </rPr>
      <t xml:space="preserve"> Año 1990=100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</si>
  <si>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(2)</t>
    </r>
    <r>
      <rPr>
        <sz val="10"/>
        <rFont val="Arial"/>
        <family val="0"/>
      </rPr>
      <t xml:space="preserve"> Año 1995=100 para los gases fluorados</t>
    </r>
  </si>
  <si>
    <t xml:space="preserve">16.4.7. EMISIONES A LA ATMÓSFERA: Serie histórica del índice de evolución anual </t>
  </si>
  <si>
    <t>Valores absolutos (gigagramos)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</si>
  <si>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(gigagramos)</t>
    </r>
  </si>
  <si>
    <r>
      <t>Porcentaje de emisiones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equivalente (gigagramos)</t>
    </r>
  </si>
  <si>
    <t>* FF: Bosque que se mantiene como bosque</t>
  </si>
  <si>
    <t xml:space="preserve"> CF: Cultivo que pasa a ser bosque pero no ha alcanzado la maduración forestal</t>
  </si>
  <si>
    <t xml:space="preserve"> CG:Cultivo que pasa a ser pastizal</t>
  </si>
  <si>
    <t>Absorciones netas (gigagramos de C)</t>
  </si>
  <si>
    <t>Correspondientes al sector "Usos de la Tierra, cambios en el uso de  la Tierra y Silvicultura"</t>
  </si>
  <si>
    <t>Superficie (hectáreas)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</si>
</sst>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__;\–#,##0.0__;0.0__;@__"/>
    <numFmt numFmtId="227" formatCode="#,##0.00__;\–#,##0.00__;0.00__;@__"/>
  </numFmts>
  <fonts count="24">
    <font>
      <sz val="10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vertAlign val="superscript"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  <family val="0"/>
    </font>
    <font>
      <i/>
      <sz val="11"/>
      <name val="Arial"/>
      <family val="2"/>
    </font>
    <font>
      <sz val="5.5"/>
      <name val="Arial"/>
      <family val="0"/>
    </font>
    <font>
      <b/>
      <vertAlign val="subscript"/>
      <sz val="10.5"/>
      <name val="Arial"/>
      <family val="2"/>
    </font>
    <font>
      <sz val="5.25"/>
      <name val="Arial"/>
      <family val="0"/>
    </font>
    <font>
      <sz val="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7">
    <xf numFmtId="0" fontId="0" fillId="2" borderId="0" xfId="0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2" borderId="0" xfId="0" applyAlignment="1">
      <alignment horizontal="center" vertical="center"/>
    </xf>
    <xf numFmtId="0" fontId="2" fillId="2" borderId="0" xfId="0" applyFont="1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0" fillId="2" borderId="0" xfId="0" applyBorder="1" applyAlignment="1">
      <alignment horizontal="center"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 wrapText="1"/>
    </xf>
    <xf numFmtId="0" fontId="0" fillId="2" borderId="0" xfId="0" applyBorder="1" applyAlignment="1">
      <alignment horizontal="right" vertical="center" wrapText="1"/>
    </xf>
    <xf numFmtId="0" fontId="11" fillId="2" borderId="0" xfId="0" applyFont="1" applyAlignment="1">
      <alignment/>
    </xf>
    <xf numFmtId="188" fontId="0" fillId="2" borderId="0" xfId="0" applyNumberFormat="1" applyBorder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 wrapText="1"/>
    </xf>
    <xf numFmtId="188" fontId="0" fillId="2" borderId="0" xfId="0" applyNumberFormat="1" applyBorder="1" applyAlignment="1">
      <alignment horizontal="right" vertical="center" wrapText="1"/>
    </xf>
    <xf numFmtId="0" fontId="0" fillId="2" borderId="0" xfId="0" applyFont="1" applyAlignment="1">
      <alignment vertical="center" wrapText="1"/>
    </xf>
    <xf numFmtId="0" fontId="11" fillId="2" borderId="0" xfId="0" applyFont="1" applyBorder="1" applyAlignment="1">
      <alignment/>
    </xf>
    <xf numFmtId="0" fontId="0" fillId="2" borderId="0" xfId="0" applyFont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Border="1" applyAlignment="1">
      <alignment horizontal="left"/>
    </xf>
    <xf numFmtId="0" fontId="0" fillId="2" borderId="0" xfId="0" applyFont="1" applyBorder="1" applyAlignment="1">
      <alignment horizontal="center" vertical="center" wrapText="1"/>
    </xf>
    <xf numFmtId="0" fontId="0" fillId="2" borderId="3" xfId="0" applyBorder="1" applyAlignment="1">
      <alignment/>
    </xf>
    <xf numFmtId="226" fontId="0" fillId="2" borderId="0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/>
    </xf>
    <xf numFmtId="226" fontId="0" fillId="2" borderId="4" xfId="0" applyNumberFormat="1" applyFont="1" applyFill="1" applyBorder="1" applyAlignment="1" applyProtection="1">
      <alignment horizontal="right"/>
      <protection/>
    </xf>
    <xf numFmtId="22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226" fontId="0" fillId="2" borderId="6" xfId="0" applyNumberFormat="1" applyFont="1" applyFill="1" applyBorder="1" applyAlignment="1" applyProtection="1">
      <alignment horizontal="right"/>
      <protection/>
    </xf>
    <xf numFmtId="22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/>
    </xf>
    <xf numFmtId="226" fontId="0" fillId="2" borderId="8" xfId="0" applyNumberFormat="1" applyFont="1" applyFill="1" applyBorder="1" applyAlignment="1" applyProtection="1">
      <alignment horizontal="right"/>
      <protection/>
    </xf>
    <xf numFmtId="226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226" fontId="0" fillId="2" borderId="10" xfId="0" applyNumberFormat="1" applyFont="1" applyFill="1" applyBorder="1" applyAlignment="1" applyProtection="1">
      <alignment horizontal="right"/>
      <protection/>
    </xf>
    <xf numFmtId="226" fontId="0" fillId="2" borderId="11" xfId="0" applyNumberFormat="1" applyFont="1" applyFill="1" applyBorder="1" applyAlignment="1" applyProtection="1">
      <alignment horizontal="right"/>
      <protection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4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226" fontId="0" fillId="2" borderId="2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 horizontal="left"/>
    </xf>
    <xf numFmtId="226" fontId="0" fillId="2" borderId="19" xfId="0" applyNumberFormat="1" applyFont="1" applyFill="1" applyBorder="1" applyAlignment="1" applyProtection="1">
      <alignment horizontal="right"/>
      <protection/>
    </xf>
    <xf numFmtId="226" fontId="0" fillId="2" borderId="16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2" borderId="19" xfId="0" applyBorder="1" applyAlignment="1">
      <alignment/>
    </xf>
    <xf numFmtId="0" fontId="0" fillId="3" borderId="0" xfId="0" applyFill="1" applyAlignment="1">
      <alignment/>
    </xf>
    <xf numFmtId="0" fontId="11" fillId="2" borderId="20" xfId="0" applyFont="1" applyBorder="1" applyAlignment="1">
      <alignment vertical="center" wrapText="1"/>
    </xf>
    <xf numFmtId="0" fontId="0" fillId="2" borderId="5" xfId="0" applyBorder="1" applyAlignment="1">
      <alignment/>
    </xf>
    <xf numFmtId="0" fontId="11" fillId="2" borderId="18" xfId="0" applyFont="1" applyBorder="1" applyAlignment="1">
      <alignment vertical="center" wrapText="1"/>
    </xf>
    <xf numFmtId="0" fontId="0" fillId="2" borderId="7" xfId="0" applyBorder="1" applyAlignment="1">
      <alignment/>
    </xf>
    <xf numFmtId="0" fontId="11" fillId="2" borderId="18" xfId="0" applyFont="1" applyBorder="1" applyAlignment="1">
      <alignment horizontal="left" vertical="center" wrapText="1"/>
    </xf>
    <xf numFmtId="0" fontId="0" fillId="2" borderId="6" xfId="0" applyFont="1" applyBorder="1" applyAlignment="1">
      <alignment horizontal="left"/>
    </xf>
    <xf numFmtId="0" fontId="11" fillId="2" borderId="14" xfId="0" applyFont="1" applyBorder="1" applyAlignment="1">
      <alignment horizontal="left" vertical="center" wrapText="1"/>
    </xf>
    <xf numFmtId="0" fontId="0" fillId="2" borderId="16" xfId="0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20" xfId="0" applyBorder="1" applyAlignment="1">
      <alignment/>
    </xf>
    <xf numFmtId="221" fontId="0" fillId="2" borderId="4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21" fontId="0" fillId="2" borderId="6" xfId="0" applyNumberFormat="1" applyFont="1" applyFill="1" applyBorder="1" applyAlignment="1" applyProtection="1">
      <alignment horizontal="right"/>
      <protection/>
    </xf>
    <xf numFmtId="0" fontId="11" fillId="2" borderId="14" xfId="0" applyFont="1" applyBorder="1" applyAlignment="1">
      <alignment/>
    </xf>
    <xf numFmtId="221" fontId="11" fillId="2" borderId="19" xfId="0" applyNumberFormat="1" applyFont="1" applyFill="1" applyBorder="1" applyAlignment="1" applyProtection="1">
      <alignment horizontal="right"/>
      <protection/>
    </xf>
    <xf numFmtId="226" fontId="11" fillId="2" borderId="16" xfId="0" applyNumberFormat="1" applyFont="1" applyFill="1" applyBorder="1" applyAlignment="1" applyProtection="1">
      <alignment horizontal="right"/>
      <protection/>
    </xf>
    <xf numFmtId="221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11" fillId="2" borderId="18" xfId="0" applyFont="1" applyBorder="1" applyAlignment="1">
      <alignment/>
    </xf>
    <xf numFmtId="0" fontId="0" fillId="2" borderId="14" xfId="0" applyFont="1" applyBorder="1" applyAlignment="1">
      <alignment/>
    </xf>
    <xf numFmtId="0" fontId="0" fillId="2" borderId="14" xfId="0" applyBorder="1" applyAlignment="1">
      <alignment/>
    </xf>
    <xf numFmtId="221" fontId="0" fillId="2" borderId="5" xfId="0" applyNumberFormat="1" applyFont="1" applyFill="1" applyBorder="1" applyAlignment="1" applyProtection="1">
      <alignment horizontal="right"/>
      <protection/>
    </xf>
    <xf numFmtId="221" fontId="0" fillId="2" borderId="7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/>
    </xf>
    <xf numFmtId="0" fontId="0" fillId="3" borderId="14" xfId="0" applyFill="1" applyBorder="1" applyAlignment="1">
      <alignment/>
    </xf>
    <xf numFmtId="221" fontId="0" fillId="2" borderId="8" xfId="0" applyNumberFormat="1" applyFont="1" applyFill="1" applyBorder="1" applyAlignment="1" applyProtection="1">
      <alignment horizontal="right"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10" xfId="0" applyNumberFormat="1" applyFont="1" applyFill="1" applyBorder="1" applyAlignment="1" applyProtection="1">
      <alignment horizontal="right"/>
      <protection/>
    </xf>
    <xf numFmtId="221" fontId="0" fillId="2" borderId="11" xfId="0" applyNumberFormat="1" applyFont="1" applyFill="1" applyBorder="1" applyAlignment="1" applyProtection="1">
      <alignment horizontal="right"/>
      <protection/>
    </xf>
    <xf numFmtId="221" fontId="0" fillId="2" borderId="19" xfId="0" applyNumberFormat="1" applyFont="1" applyFill="1" applyBorder="1" applyAlignment="1" applyProtection="1">
      <alignment horizontal="right"/>
      <protection/>
    </xf>
    <xf numFmtId="221" fontId="0" fillId="2" borderId="16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221" fontId="11" fillId="2" borderId="16" xfId="0" applyNumberFormat="1" applyFont="1" applyFill="1" applyBorder="1" applyAlignment="1" applyProtection="1">
      <alignment horizontal="right"/>
      <protection/>
    </xf>
    <xf numFmtId="0" fontId="0" fillId="3" borderId="21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0" fillId="2" borderId="18" xfId="0" applyBorder="1" applyAlignment="1">
      <alignment horizontal="left"/>
    </xf>
    <xf numFmtId="0" fontId="0" fillId="2" borderId="14" xfId="0" applyBorder="1" applyAlignment="1">
      <alignment horizontal="left"/>
    </xf>
    <xf numFmtId="221" fontId="11" fillId="2" borderId="6" xfId="0" applyNumberFormat="1" applyFont="1" applyFill="1" applyBorder="1" applyAlignment="1" applyProtection="1">
      <alignment horizontal="right"/>
      <protection/>
    </xf>
    <xf numFmtId="226" fontId="11" fillId="2" borderId="6" xfId="0" applyNumberFormat="1" applyFont="1" applyFill="1" applyBorder="1" applyAlignment="1" applyProtection="1">
      <alignment horizontal="right"/>
      <protection/>
    </xf>
    <xf numFmtId="226" fontId="11" fillId="2" borderId="7" xfId="0" applyNumberFormat="1" applyFont="1" applyFill="1" applyBorder="1" applyAlignment="1" applyProtection="1">
      <alignment horizontal="right"/>
      <protection/>
    </xf>
    <xf numFmtId="226" fontId="11" fillId="2" borderId="19" xfId="0" applyNumberFormat="1" applyFont="1" applyFill="1" applyBorder="1" applyAlignment="1" applyProtection="1">
      <alignment horizontal="right"/>
      <protection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227" fontId="0" fillId="2" borderId="4" xfId="0" applyNumberFormat="1" applyFont="1" applyFill="1" applyBorder="1" applyAlignment="1" applyProtection="1">
      <alignment horizontal="right"/>
      <protection/>
    </xf>
    <xf numFmtId="227" fontId="0" fillId="2" borderId="5" xfId="0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27" fontId="11" fillId="2" borderId="6" xfId="0" applyNumberFormat="1" applyFont="1" applyFill="1" applyBorder="1" applyAlignment="1" applyProtection="1">
      <alignment horizontal="right"/>
      <protection/>
    </xf>
    <xf numFmtId="227" fontId="11" fillId="2" borderId="7" xfId="0" applyNumberFormat="1" applyFont="1" applyFill="1" applyBorder="1" applyAlignment="1" applyProtection="1">
      <alignment horizontal="right"/>
      <protection/>
    </xf>
    <xf numFmtId="227" fontId="11" fillId="2" borderId="19" xfId="0" applyNumberFormat="1" applyFont="1" applyFill="1" applyBorder="1" applyAlignment="1" applyProtection="1">
      <alignment horizontal="right"/>
      <protection/>
    </xf>
    <xf numFmtId="227" fontId="11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20" xfId="22" applyFont="1" applyFill="1" applyBorder="1">
      <alignment/>
      <protection/>
    </xf>
    <xf numFmtId="0" fontId="0" fillId="2" borderId="14" xfId="22" applyFont="1" applyFill="1" applyBorder="1">
      <alignment/>
      <protection/>
    </xf>
    <xf numFmtId="0" fontId="0" fillId="2" borderId="18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3" borderId="20" xfId="22" applyFont="1" applyFill="1" applyBorder="1">
      <alignment/>
      <protection/>
    </xf>
    <xf numFmtId="0" fontId="0" fillId="3" borderId="18" xfId="22" applyFont="1" applyFill="1" applyBorder="1" applyAlignment="1">
      <alignment horizontal="center"/>
      <protection/>
    </xf>
    <xf numFmtId="0" fontId="0" fillId="3" borderId="14" xfId="22" applyFont="1" applyFill="1" applyBorder="1">
      <alignment/>
      <protection/>
    </xf>
    <xf numFmtId="0" fontId="0" fillId="2" borderId="2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227" fontId="0" fillId="2" borderId="19" xfId="0" applyNumberFormat="1" applyFont="1" applyFill="1" applyBorder="1" applyAlignment="1" applyProtection="1">
      <alignment horizontal="right"/>
      <protection/>
    </xf>
    <xf numFmtId="227" fontId="0" fillId="2" borderId="16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1" fillId="2" borderId="18" xfId="0" applyFont="1" applyFill="1" applyBorder="1" applyAlignment="1">
      <alignment/>
    </xf>
    <xf numFmtId="221" fontId="11" fillId="2" borderId="7" xfId="0" applyNumberFormat="1" applyFont="1" applyFill="1" applyBorder="1" applyAlignment="1" applyProtection="1">
      <alignment horizontal="right"/>
      <protection/>
    </xf>
    <xf numFmtId="0" fontId="11" fillId="2" borderId="14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88" fontId="0" fillId="2" borderId="12" xfId="0" applyNumberFormat="1" applyBorder="1" applyAlignment="1">
      <alignment/>
    </xf>
    <xf numFmtId="0" fontId="0" fillId="3" borderId="2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2" borderId="12" xfId="0" applyFont="1" applyBorder="1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49" fontId="0" fillId="2" borderId="26" xfId="0" applyNumberFormat="1" applyBorder="1" applyAlignment="1">
      <alignment horizontal="left" vertical="center" wrapText="1"/>
    </xf>
    <xf numFmtId="49" fontId="0" fillId="2" borderId="18" xfId="0" applyNumberFormat="1" applyBorder="1" applyAlignment="1">
      <alignment horizontal="left" vertical="center" wrapText="1"/>
    </xf>
    <xf numFmtId="49" fontId="0" fillId="2" borderId="27" xfId="0" applyNumberFormat="1" applyBorder="1" applyAlignment="1">
      <alignment horizontal="left" vertical="center" wrapText="1"/>
    </xf>
    <xf numFmtId="0" fontId="0" fillId="2" borderId="26" xfId="0" applyBorder="1" applyAlignment="1">
      <alignment horizontal="left" vertical="center" wrapText="1"/>
    </xf>
    <xf numFmtId="0" fontId="0" fillId="2" borderId="18" xfId="0" applyBorder="1" applyAlignment="1">
      <alignment horizontal="left" vertical="center" wrapText="1"/>
    </xf>
    <xf numFmtId="0" fontId="0" fillId="2" borderId="27" xfId="0" applyBorder="1" applyAlignment="1">
      <alignment horizontal="left" vertical="center" wrapText="1"/>
    </xf>
    <xf numFmtId="0" fontId="0" fillId="2" borderId="14" xfId="0" applyBorder="1" applyAlignment="1">
      <alignment horizontal="left" vertical="center" wrapText="1"/>
    </xf>
    <xf numFmtId="0" fontId="0" fillId="2" borderId="20" xfId="0" applyBorder="1" applyAlignment="1">
      <alignment horizontal="left" vertical="center" wrapText="1"/>
    </xf>
    <xf numFmtId="0" fontId="2" fillId="2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" fillId="2" borderId="0" xfId="0" applyFont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49" fontId="0" fillId="2" borderId="14" xfId="0" applyNumberFormat="1" applyBorder="1" applyAlignment="1">
      <alignment horizontal="left" vertical="center" wrapText="1"/>
    </xf>
    <xf numFmtId="0" fontId="1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26" xfId="0" applyBorder="1" applyAlignment="1">
      <alignment horizontal="left" vertical="center"/>
    </xf>
    <xf numFmtId="0" fontId="0" fillId="2" borderId="14" xfId="0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2" fillId="2" borderId="0" xfId="0" applyFont="1" applyAlignment="1">
      <alignment horizontal="center"/>
    </xf>
    <xf numFmtId="0" fontId="0" fillId="2" borderId="27" xfId="0" applyBorder="1" applyAlignment="1">
      <alignment horizontal="left" vertical="center"/>
    </xf>
    <xf numFmtId="0" fontId="0" fillId="2" borderId="20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3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2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3" fillId="2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1" fillId="2" borderId="12" xfId="0" applyFont="1" applyBorder="1" applyAlignment="1">
      <alignment horizontal="left" wrapText="1"/>
    </xf>
    <xf numFmtId="0" fontId="0" fillId="2" borderId="12" xfId="0" applyBorder="1" applyAlignment="1">
      <alignment horizontal="left" wrapText="1"/>
    </xf>
    <xf numFmtId="0" fontId="1" fillId="2" borderId="0" xfId="0" applyFont="1" applyBorder="1" applyAlignment="1">
      <alignment horizontal="left"/>
    </xf>
    <xf numFmtId="0" fontId="1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16" fillId="2" borderId="0" xfId="0" applyFont="1" applyAlignment="1">
      <alignment horizontal="center"/>
    </xf>
    <xf numFmtId="0" fontId="16" fillId="2" borderId="0" xfId="0" applyFont="1" applyAlignment="1">
      <alignment horizontal="center" wrapText="1"/>
    </xf>
    <xf numFmtId="0" fontId="0" fillId="3" borderId="10" xfId="0" applyFill="1" applyBorder="1" applyAlignment="1">
      <alignment horizontal="center" vertical="center"/>
    </xf>
    <xf numFmtId="0" fontId="0" fillId="2" borderId="12" xfId="0" applyFont="1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3" borderId="20" xfId="23" applyFont="1" applyFill="1" applyBorder="1" applyAlignment="1" applyProtection="1">
      <alignment horizontal="center" vertical="center"/>
      <protection/>
    </xf>
    <xf numFmtId="0" fontId="0" fillId="3" borderId="18" xfId="23" applyFont="1" applyFill="1" applyBorder="1" applyAlignment="1" applyProtection="1">
      <alignment horizontal="center" vertical="center"/>
      <protection/>
    </xf>
    <xf numFmtId="0" fontId="0" fillId="3" borderId="14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2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3525"/>
          <c:w val="0.93475"/>
          <c:h val="0.698"/>
        </c:manualLayout>
      </c:layout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'16.1.1'!$B$49:$B$54</c:f>
              <c:strCache/>
            </c:strRef>
          </c:cat>
          <c:val>
            <c:numRef>
              <c:f>'16.1.1'!$E$49:$E$54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39266867"/>
        <c:axId val="17857484"/>
      </c:bar3DChart>
      <c:catAx>
        <c:axId val="39266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auto val="0"/>
        <c:lblOffset val="100"/>
        <c:tickLblSkip val="1"/>
        <c:noMultiLvlLbl val="0"/>
      </c:catAx>
      <c:valAx>
        <c:axId val="17857484"/>
        <c:scaling>
          <c:orientation val="minMax"/>
        </c:scaling>
        <c:axPos val="t"/>
        <c:delete val="1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17925"/>
          <c:w val="0.968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'16.4.1'!$B$10:$B$16</c:f>
              <c:numCache/>
            </c:numRef>
          </c:val>
          <c:smooth val="0"/>
        </c:ser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absorciones netas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1825"/>
          <c:w val="0.96725"/>
          <c:h val="0.7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/>
            </c:numRef>
          </c:cat>
          <c:val>
            <c:numRef>
              <c:f>'16.4.1'!$D$10:$D$16</c:f>
              <c:numCache/>
            </c:numRef>
          </c:val>
          <c:smooth val="0"/>
        </c:ser>
        <c:axId val="40002947"/>
        <c:axId val="24482204"/>
      </c:line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según sector de actividad 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37"/>
          <c:w val="0.708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'16.4.5'!$A$7</c:f>
              <c:strCache>
                <c:ptCount val="1"/>
                <c:pt idx="0">
                  <c:v>Procesado de la energía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'16.4.1'!$A$10:$A$16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'16.4.5'!$B$7:$H$7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'16.4.5'!$A$8</c:f>
              <c:strCache>
                <c:ptCount val="1"/>
                <c:pt idx="0">
                  <c:v>Procesos industriales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'16.4.5'!$A$9</c:f>
              <c:strCache>
                <c:ptCount val="1"/>
                <c:pt idx="0">
                  <c:v>Uso de disolventes y otros productos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'16.4.5'!$A$10</c:f>
              <c:strCache>
                <c:ptCount val="1"/>
                <c:pt idx="0">
                  <c:v>Agricultura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'16.4.5'!$A$11</c:f>
              <c:strCache>
                <c:ptCount val="1"/>
                <c:pt idx="0">
                  <c:v>Tratamientos y eliminación de residuos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'16.4.5'!$B$11:$H$11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275"/>
          <c:y val="0.27075"/>
          <c:w val="0.242"/>
          <c:h val="0.54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emisiones 
según 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1"/>
          <c:y val="0.3995"/>
          <c:w val="0.53675"/>
          <c:h val="0.36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'16.4.5'!$A$7:$A$11</c:f>
              <c:strCache>
                <c:ptCount val="5"/>
                <c:pt idx="0">
                  <c:v>Procesado de la energía</c:v>
                </c:pt>
                <c:pt idx="1">
                  <c:v>Procesos industriales</c:v>
                </c:pt>
                <c:pt idx="2">
                  <c:v>Uso de disolventes y otros productos</c:v>
                </c:pt>
                <c:pt idx="3">
                  <c:v>Agricultura</c:v>
                </c:pt>
                <c:pt idx="4">
                  <c:v>Tratamientos y eliminación de residuos</c:v>
                </c:pt>
              </c:strCache>
            </c:strRef>
          </c:cat>
          <c:val>
            <c:numRef>
              <c:f>'16.4.5'!$H$7:$H$11</c:f>
              <c:numCache>
                <c:ptCount val="5"/>
                <c:pt idx="0">
                  <c:v>345391.32</c:v>
                </c:pt>
                <c:pt idx="1">
                  <c:v>34852.48</c:v>
                </c:pt>
                <c:pt idx="2">
                  <c:v>1674.2</c:v>
                </c:pt>
                <c:pt idx="3">
                  <c:v>46425.65</c:v>
                </c:pt>
                <c:pt idx="4">
                  <c:v>13977.9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2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de otros gases efecto invernadero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4225"/>
          <c:w val="0.833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'16.4.8'!$B$7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'16.4.8'!$C$7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'16.4.8'!$D$7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'16.4.8'!$E$7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'16.4.8'!$A$8:$A$14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'16.4.8'!$E$8:$E$14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55"/>
          <c:y val="0.39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emisiones en incendios de gases distintos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(Gg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-eq)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316"/>
          <c:w val="0.94025"/>
          <c:h val="0.667"/>
        </c:manualLayout>
      </c:layout>
      <c:lineChart>
        <c:grouping val="standard"/>
        <c:varyColors val="0"/>
        <c:ser>
          <c:idx val="3"/>
          <c:order val="0"/>
          <c:tx>
            <c:strRef>
              <c:f>'16.4.12'!$D$9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'16.4.12'!$A$9:$A$15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'16.4.12'!$B$9:$B$15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erosionable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21425"/>
          <c:w val="0.9255"/>
          <c:h val="0.71"/>
        </c:manualLayout>
      </c:layout>
      <c:bar3DChart>
        <c:barDir val="bar"/>
        <c:grouping val="clustered"/>
        <c:varyColors val="0"/>
        <c:ser>
          <c:idx val="0"/>
          <c:order val="0"/>
          <c:tx>
            <c:v>sup.erosionable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'16.1.2'!$B$67:$B$72</c:f>
              <c:strCache/>
            </c:strRef>
          </c:cat>
          <c:val>
            <c:numRef>
              <c:f>'16.1.2'!$C$67:$C$72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26499629"/>
        <c:axId val="37170070"/>
      </c:bar3DChart>
      <c:catAx>
        <c:axId val="26499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auto val="0"/>
        <c:lblOffset val="100"/>
        <c:tickLblSkip val="1"/>
        <c:noMultiLvlLbl val="0"/>
      </c:catAx>
      <c:valAx>
        <c:axId val="37170070"/>
        <c:scaling>
          <c:orientation val="minMax"/>
        </c:scaling>
        <c:axPos val="t"/>
        <c:delete val="1"/>
        <c:majorTickMark val="out"/>
        <c:minorTickMark val="none"/>
        <c:tickLblPos val="nextTo"/>
        <c:crossAx val="26499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Superficies de erosión en cárcavas y barrancos (hectáreas)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3225"/>
          <c:w val="0.929"/>
          <c:h val="0.69975"/>
        </c:manualLayout>
      </c:layout>
      <c:bar3DChart>
        <c:barDir val="bar"/>
        <c:grouping val="clustered"/>
        <c:varyColors val="0"/>
        <c:ser>
          <c:idx val="0"/>
          <c:order val="0"/>
          <c:tx>
            <c:v>erosión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'16.1.4'!$B$50:$B$55</c:f>
              <c:strCache/>
            </c:strRef>
          </c:cat>
          <c:val>
            <c:numRef>
              <c:f>'16.1.4'!$D$50:$D$55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gapWidth val="70"/>
        <c:shape val="cylinder"/>
        <c:axId val="66095175"/>
        <c:axId val="57985664"/>
      </c:bar3DChart>
      <c:catAx>
        <c:axId val="66095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auto val="0"/>
        <c:lblOffset val="100"/>
        <c:tickLblSkip val="1"/>
        <c:noMultiLvlLbl val="0"/>
      </c:catAx>
      <c:valAx>
        <c:axId val="57985664"/>
        <c:scaling>
          <c:orientation val="minMax"/>
        </c:scaling>
        <c:axPos val="t"/>
        <c:delete val="1"/>
        <c:majorTickMark val="out"/>
        <c:minorTickMark val="none"/>
        <c:tickLblPos val="nextTo"/>
        <c:crossAx val="66095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575"/>
          <c:w val="0.82"/>
          <c:h val="0.33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'16.3.1'!$A$7:$A$14</c:f>
              <c:strCache/>
            </c:strRef>
          </c:cat>
          <c:val>
            <c:numRef>
              <c:f>'16.3.1'!$B$7:$B$14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'16.3.2'!$B$23:$V$23</c:f>
              <c:numCache>
                <c:ptCount val="21"/>
                <c:pt idx="0">
                  <c:v>63.5</c:v>
                </c:pt>
                <c:pt idx="1">
                  <c:v>68.5</c:v>
                </c:pt>
                <c:pt idx="2">
                  <c:v>76.7</c:v>
                </c:pt>
                <c:pt idx="3">
                  <c:v>78.3</c:v>
                </c:pt>
                <c:pt idx="4">
                  <c:v>64.2</c:v>
                </c:pt>
                <c:pt idx="5">
                  <c:v>50.6</c:v>
                </c:pt>
                <c:pt idx="6">
                  <c:v>44.8</c:v>
                </c:pt>
                <c:pt idx="7">
                  <c:v>38.5</c:v>
                </c:pt>
                <c:pt idx="8">
                  <c:v>28.7</c:v>
                </c:pt>
                <c:pt idx="9">
                  <c:v>29.2</c:v>
                </c:pt>
                <c:pt idx="10">
                  <c:v>33.7</c:v>
                </c:pt>
                <c:pt idx="11">
                  <c:v>36.7</c:v>
                </c:pt>
                <c:pt idx="12">
                  <c:v>36.4</c:v>
                </c:pt>
                <c:pt idx="13">
                  <c:v>33.3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'16.3.2'!$A$24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'16.3.2'!$B$24:$V$24</c:f>
              <c:numCache>
                <c:ptCount val="21"/>
                <c:pt idx="0">
                  <c:v>26</c:v>
                </c:pt>
                <c:pt idx="1">
                  <c:v>23.9</c:v>
                </c:pt>
                <c:pt idx="2">
                  <c:v>18.9</c:v>
                </c:pt>
                <c:pt idx="3">
                  <c:v>17</c:v>
                </c:pt>
                <c:pt idx="4">
                  <c:v>28.4</c:v>
                </c:pt>
                <c:pt idx="5">
                  <c:v>37</c:v>
                </c:pt>
                <c:pt idx="6">
                  <c:v>42.2</c:v>
                </c:pt>
                <c:pt idx="7">
                  <c:v>42.2</c:v>
                </c:pt>
                <c:pt idx="8">
                  <c:v>47.8</c:v>
                </c:pt>
                <c:pt idx="9">
                  <c:v>51.4</c:v>
                </c:pt>
                <c:pt idx="10">
                  <c:v>52.7</c:v>
                </c:pt>
                <c:pt idx="11">
                  <c:v>49.7</c:v>
                </c:pt>
                <c:pt idx="12">
                  <c:v>50.7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</c:v>
                </c:pt>
              </c:numCache>
            </c:numRef>
          </c:val>
        </c:ser>
        <c:ser>
          <c:idx val="2"/>
          <c:order val="2"/>
          <c:tx>
            <c:strRef>
              <c:f>'16.3.2'!$A$25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'16.3.2'!$B$25:$V$25</c:f>
              <c:numCache>
                <c:ptCount val="21"/>
                <c:pt idx="0">
                  <c:v>12.1</c:v>
                </c:pt>
                <c:pt idx="1">
                  <c:v>6</c:v>
                </c:pt>
                <c:pt idx="2">
                  <c:v>2.9</c:v>
                </c:pt>
                <c:pt idx="3">
                  <c:v>3.1</c:v>
                </c:pt>
                <c:pt idx="4">
                  <c:v>5.2</c:v>
                </c:pt>
                <c:pt idx="5">
                  <c:v>9.5</c:v>
                </c:pt>
                <c:pt idx="6">
                  <c:v>10</c:v>
                </c:pt>
                <c:pt idx="7">
                  <c:v>13.1</c:v>
                </c:pt>
                <c:pt idx="8">
                  <c:v>18.9</c:v>
                </c:pt>
                <c:pt idx="9">
                  <c:v>15.1</c:v>
                </c:pt>
                <c:pt idx="10">
                  <c:v>10.4</c:v>
                </c:pt>
                <c:pt idx="11">
                  <c:v>9.6</c:v>
                </c:pt>
                <c:pt idx="12">
                  <c:v>9.9</c:v>
                </c:pt>
                <c:pt idx="13">
                  <c:v>10.1</c:v>
                </c:pt>
                <c:pt idx="14">
                  <c:v>9.7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</c:numCache>
            </c:numRef>
          </c:val>
        </c:ser>
        <c:ser>
          <c:idx val="3"/>
          <c:order val="3"/>
          <c:tx>
            <c:strRef>
              <c:f>'16.3.2'!$A$26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'16.3.2'!$B$26:$V$26</c:f>
              <c:numCache>
                <c:ptCount val="21"/>
                <c:pt idx="0">
                  <c:v>0.7</c:v>
                </c:pt>
                <c:pt idx="1">
                  <c:v>1.1</c:v>
                </c:pt>
                <c:pt idx="2">
                  <c:v>0.7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2.4</c:v>
                </c:pt>
                <c:pt idx="8">
                  <c:v>2.6</c:v>
                </c:pt>
                <c:pt idx="9">
                  <c:v>2.2</c:v>
                </c:pt>
                <c:pt idx="10">
                  <c:v>1.4</c:v>
                </c:pt>
                <c:pt idx="11">
                  <c:v>1.3</c:v>
                </c:pt>
                <c:pt idx="12">
                  <c:v>1.1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</c:numCache>
            </c:numRef>
          </c:val>
        </c:ser>
        <c:ser>
          <c:idx val="4"/>
          <c:order val="4"/>
          <c:tx>
            <c:strRef>
              <c:f>'16.3.2'!$A$27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'16.3.2'!$B$27:$V$27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auto val="1"/>
        <c:lblOffset val="100"/>
        <c:tickLblSkip val="3"/>
        <c:noMultiLvlLbl val="0"/>
      </c:catAx>
      <c:valAx>
        <c:axId val="66327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'16.3.2'!$A$41</c:f>
              <c:strCache>
                <c:ptCount val="1"/>
                <c:pt idx="0">
                  <c:v>Del 0% al 10% de la copa decolorada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'16.3.2'!$B$41:$V$41</c:f>
              <c:numCache>
                <c:ptCount val="21"/>
                <c:pt idx="0">
                  <c:v>72.6</c:v>
                </c:pt>
                <c:pt idx="1">
                  <c:v>83.6</c:v>
                </c:pt>
                <c:pt idx="2">
                  <c:v>87.5</c:v>
                </c:pt>
                <c:pt idx="3">
                  <c:v>92.3</c:v>
                </c:pt>
                <c:pt idx="4">
                  <c:v>93.7</c:v>
                </c:pt>
                <c:pt idx="5">
                  <c:v>91.2</c:v>
                </c:pt>
                <c:pt idx="6">
                  <c:v>91</c:v>
                </c:pt>
                <c:pt idx="7">
                  <c:v>84.6</c:v>
                </c:pt>
                <c:pt idx="8">
                  <c:v>87.5</c:v>
                </c:pt>
                <c:pt idx="9">
                  <c:v>88</c:v>
                </c:pt>
                <c:pt idx="10">
                  <c:v>94.1</c:v>
                </c:pt>
                <c:pt idx="11">
                  <c:v>94.4</c:v>
                </c:pt>
                <c:pt idx="12">
                  <c:v>94.7</c:v>
                </c:pt>
                <c:pt idx="13">
                  <c:v>93.6</c:v>
                </c:pt>
                <c:pt idx="14">
                  <c:v>93.8</c:v>
                </c:pt>
                <c:pt idx="15">
                  <c:v>95.2</c:v>
                </c:pt>
                <c:pt idx="16">
                  <c:v>94.6</c:v>
                </c:pt>
                <c:pt idx="17">
                  <c:v>96</c:v>
                </c:pt>
                <c:pt idx="18">
                  <c:v>94.6</c:v>
                </c:pt>
                <c:pt idx="19">
                  <c:v>94.6</c:v>
                </c:pt>
                <c:pt idx="20">
                  <c:v>96.5</c:v>
                </c:pt>
              </c:numCache>
            </c:numRef>
          </c:val>
        </c:ser>
        <c:ser>
          <c:idx val="1"/>
          <c:order val="1"/>
          <c:tx>
            <c:strRef>
              <c:f>'16.3.2'!$A$42</c:f>
              <c:strCache>
                <c:ptCount val="1"/>
                <c:pt idx="0">
                  <c:v>Del 11% al 25% de la copa decolorada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'16.3.2'!$B$42:$V$42</c:f>
              <c:numCache>
                <c:ptCount val="21"/>
                <c:pt idx="0">
                  <c:v>20.8</c:v>
                </c:pt>
                <c:pt idx="1">
                  <c:v>14.8</c:v>
                </c:pt>
                <c:pt idx="2">
                  <c:v>10.8</c:v>
                </c:pt>
                <c:pt idx="3">
                  <c:v>6</c:v>
                </c:pt>
                <c:pt idx="4">
                  <c:v>4.8</c:v>
                </c:pt>
                <c:pt idx="5">
                  <c:v>6.3</c:v>
                </c:pt>
                <c:pt idx="6">
                  <c:v>6.5</c:v>
                </c:pt>
                <c:pt idx="7">
                  <c:v>8.8</c:v>
                </c:pt>
                <c:pt idx="8">
                  <c:v>8.3</c:v>
                </c:pt>
                <c:pt idx="9">
                  <c:v>7.7</c:v>
                </c:pt>
                <c:pt idx="10">
                  <c:v>3.7</c:v>
                </c:pt>
                <c:pt idx="11">
                  <c:v>2.3</c:v>
                </c:pt>
                <c:pt idx="12">
                  <c:v>2.8</c:v>
                </c:pt>
                <c:pt idx="13">
                  <c:v>2.8</c:v>
                </c:pt>
                <c:pt idx="14">
                  <c:v>3</c:v>
                </c:pt>
                <c:pt idx="15">
                  <c:v>2.1</c:v>
                </c:pt>
                <c:pt idx="16">
                  <c:v>2.8</c:v>
                </c:pt>
                <c:pt idx="17">
                  <c:v>1.7</c:v>
                </c:pt>
                <c:pt idx="18">
                  <c:v>3</c:v>
                </c:pt>
                <c:pt idx="19">
                  <c:v>2.7</c:v>
                </c:pt>
                <c:pt idx="20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'16.3.2'!$A$43</c:f>
              <c:strCache>
                <c:ptCount val="1"/>
                <c:pt idx="0">
                  <c:v>Del 26% al 60% de la copa decolorada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'16.3.2'!$B$43:$V$43</c:f>
              <c:numCache>
                <c:ptCount val="21"/>
                <c:pt idx="0">
                  <c:v>5.7</c:v>
                </c:pt>
                <c:pt idx="1">
                  <c:v>0.8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0.5</c:v>
                </c:pt>
                <c:pt idx="7">
                  <c:v>1.3</c:v>
                </c:pt>
                <c:pt idx="8">
                  <c:v>1.6</c:v>
                </c:pt>
                <c:pt idx="9">
                  <c:v>1.4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0.2</c:v>
                </c:pt>
                <c:pt idx="16">
                  <c:v>0.2</c:v>
                </c:pt>
                <c:pt idx="17">
                  <c:v>0</c:v>
                </c:pt>
                <c:pt idx="18">
                  <c:v>0.1</c:v>
                </c:pt>
                <c:pt idx="19">
                  <c:v>0.4</c:v>
                </c:pt>
                <c:pt idx="2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'16.3.2'!$A$44</c:f>
              <c:strCache>
                <c:ptCount val="1"/>
                <c:pt idx="0">
                  <c:v>Más del 60% de la copa decolorada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'16.3.2'!$B$44:$V$44</c:f>
              <c:numCache>
                <c:ptCount val="21"/>
                <c:pt idx="0">
                  <c:v>0.9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1.3</c:v>
                </c:pt>
                <c:pt idx="8">
                  <c:v>0.6</c:v>
                </c:pt>
                <c:pt idx="9">
                  <c:v>0.8</c:v>
                </c:pt>
                <c:pt idx="10">
                  <c:v>0.1</c:v>
                </c:pt>
                <c:pt idx="11">
                  <c:v>0.3</c:v>
                </c:pt>
                <c:pt idx="12">
                  <c:v>0.3</c:v>
                </c:pt>
                <c:pt idx="13">
                  <c:v>0</c:v>
                </c:pt>
                <c:pt idx="14">
                  <c:v>0.3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0.3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'16.3.2'!$A$45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'16.3.2'!$B$45:$V$45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</c:numCache>
            </c:numRef>
          </c:val>
        </c:ser>
        <c:overlap val="100"/>
        <c:axId val="60073691"/>
        <c:axId val="3792308"/>
      </c:bar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auto val="1"/>
        <c:lblOffset val="100"/>
        <c:tickLblSkip val="3"/>
        <c:noMultiLvlLbl val="0"/>
      </c:catAx>
      <c:valAx>
        <c:axId val="3792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'16.3.2'!$B$5:$V$5</c:f>
              <c:numCache>
                <c:ptCount val="2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</c:numCache>
            </c:numRef>
          </c:cat>
          <c:val>
            <c:numRef>
              <c:f>'16.3.2'!$B$9:$V$9</c:f>
              <c:numCache>
                <c:ptCount val="21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</c:numCache>
            </c:numRef>
          </c:val>
          <c:smooth val="0"/>
        </c:ser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13129199"/>
        <c:axId val="51053928"/>
      </c:bar3D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</c:scaling>
        <c:axPos val="l"/>
        <c:delete val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'16.3.5'!$B$5:$H$5</c:f>
              <c:strCache/>
            </c:strRef>
          </c:cat>
          <c:val>
            <c:numRef>
              <c:f>'16.3.5'!$B$22:$H$22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0</xdr:rowOff>
    </xdr:from>
    <xdr:to>
      <xdr:col>6</xdr:col>
      <xdr:colOff>838200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152400" y="11963400"/>
        <a:ext cx="6734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66675</xdr:rowOff>
    </xdr:from>
    <xdr:to>
      <xdr:col>6</xdr:col>
      <xdr:colOff>276225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85875" y="2495550"/>
        <a:ext cx="5791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15</xdr:row>
      <xdr:rowOff>28575</xdr:rowOff>
    </xdr:from>
    <xdr:to>
      <xdr:col>8</xdr:col>
      <xdr:colOff>247650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85775" y="2647950"/>
        <a:ext cx="6848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2</xdr:col>
      <xdr:colOff>1362075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3457575"/>
        <a:ext cx="42672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73</xdr:row>
      <xdr:rowOff>0</xdr:rowOff>
    </xdr:from>
    <xdr:to>
      <xdr:col>3</xdr:col>
      <xdr:colOff>1247775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66675" y="11944350"/>
        <a:ext cx="6124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66675</xdr:rowOff>
    </xdr:from>
    <xdr:to>
      <xdr:col>4</xdr:col>
      <xdr:colOff>1104900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66675" y="9486900"/>
        <a:ext cx="5629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152400</xdr:rowOff>
    </xdr:from>
    <xdr:to>
      <xdr:col>2</xdr:col>
      <xdr:colOff>1228725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52400" y="2733675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23</xdr:row>
      <xdr:rowOff>123825</xdr:rowOff>
    </xdr:from>
    <xdr:to>
      <xdr:col>8</xdr:col>
      <xdr:colOff>257175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71550" y="416242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28575</xdr:rowOff>
    </xdr:from>
    <xdr:to>
      <xdr:col>4</xdr:col>
      <xdr:colOff>1285875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85725" y="3981450"/>
        <a:ext cx="6486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40</xdr:row>
      <xdr:rowOff>0</xdr:rowOff>
    </xdr:from>
    <xdr:to>
      <xdr:col>4</xdr:col>
      <xdr:colOff>1304925</xdr:colOff>
      <xdr:row>53</xdr:row>
      <xdr:rowOff>152400</xdr:rowOff>
    </xdr:to>
    <xdr:graphicFrame>
      <xdr:nvGraphicFramePr>
        <xdr:cNvPr id="2" name="Chart 3"/>
        <xdr:cNvGraphicFramePr/>
      </xdr:nvGraphicFramePr>
      <xdr:xfrm>
        <a:off x="104775" y="6705600"/>
        <a:ext cx="64865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104775</xdr:rowOff>
    </xdr:from>
    <xdr:to>
      <xdr:col>7</xdr:col>
      <xdr:colOff>619125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180975" y="2533650"/>
        <a:ext cx="8315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63" t="s">
        <v>188</v>
      </c>
      <c r="B1" s="163"/>
      <c r="C1" s="163"/>
      <c r="D1" s="163"/>
      <c r="E1" s="163"/>
      <c r="F1" s="163"/>
      <c r="G1" s="163"/>
    </row>
    <row r="3" spans="1:7" ht="15">
      <c r="A3" s="152" t="s">
        <v>493</v>
      </c>
      <c r="B3" s="152"/>
      <c r="C3" s="152"/>
      <c r="D3" s="152"/>
      <c r="E3" s="152"/>
      <c r="F3" s="152"/>
      <c r="G3" s="152"/>
    </row>
    <row r="4" spans="1:7" ht="13.5" thickBot="1">
      <c r="A4" s="27"/>
      <c r="B4" s="27"/>
      <c r="C4" s="27"/>
      <c r="D4" s="27"/>
      <c r="E4" s="27"/>
      <c r="F4" s="27"/>
      <c r="G4" s="27"/>
    </row>
    <row r="5" spans="1:7" ht="12.75">
      <c r="A5" s="41" t="s">
        <v>6</v>
      </c>
      <c r="B5" s="153" t="s">
        <v>0</v>
      </c>
      <c r="C5" s="164" t="s">
        <v>1</v>
      </c>
      <c r="D5" s="165"/>
      <c r="E5" s="164" t="s">
        <v>4</v>
      </c>
      <c r="F5" s="165"/>
      <c r="G5" s="43" t="s">
        <v>5</v>
      </c>
    </row>
    <row r="6" spans="1:7" ht="15" thickBot="1">
      <c r="A6" s="44" t="s">
        <v>499</v>
      </c>
      <c r="B6" s="154"/>
      <c r="C6" s="45" t="s">
        <v>2</v>
      </c>
      <c r="D6" s="45" t="s">
        <v>3</v>
      </c>
      <c r="E6" s="45" t="s">
        <v>500</v>
      </c>
      <c r="F6" s="45" t="s">
        <v>3</v>
      </c>
      <c r="G6" s="46" t="s">
        <v>499</v>
      </c>
    </row>
    <row r="7" spans="1:8" ht="12.75">
      <c r="A7" s="162" t="s">
        <v>7</v>
      </c>
      <c r="B7" s="29" t="s">
        <v>18</v>
      </c>
      <c r="C7" s="30">
        <v>419896.25</v>
      </c>
      <c r="D7" s="30">
        <v>58.81</v>
      </c>
      <c r="E7" s="30">
        <v>610511.97</v>
      </c>
      <c r="F7" s="30">
        <v>4.92</v>
      </c>
      <c r="G7" s="31">
        <v>1.45</v>
      </c>
      <c r="H7" s="2"/>
    </row>
    <row r="8" spans="1:8" ht="12.75">
      <c r="A8" s="159"/>
      <c r="B8" s="32" t="s">
        <v>19</v>
      </c>
      <c r="C8" s="33">
        <v>288215.14</v>
      </c>
      <c r="D8" s="33">
        <v>57.74</v>
      </c>
      <c r="E8" s="33">
        <v>462119.51</v>
      </c>
      <c r="F8" s="33">
        <v>9.13</v>
      </c>
      <c r="G8" s="34">
        <v>1.6</v>
      </c>
      <c r="H8" s="2"/>
    </row>
    <row r="9" spans="1:8" ht="12.75">
      <c r="A9" s="159"/>
      <c r="B9" s="32" t="s">
        <v>20</v>
      </c>
      <c r="C9" s="33">
        <v>515653.17</v>
      </c>
      <c r="D9" s="33">
        <v>52.31</v>
      </c>
      <c r="E9" s="33">
        <v>795944.18</v>
      </c>
      <c r="F9" s="33">
        <v>3.84</v>
      </c>
      <c r="G9" s="34">
        <v>1.54</v>
      </c>
      <c r="H9" s="2"/>
    </row>
    <row r="10" spans="1:8" ht="12.75">
      <c r="A10" s="159"/>
      <c r="B10" s="32" t="s">
        <v>21</v>
      </c>
      <c r="C10" s="33">
        <v>480705.63</v>
      </c>
      <c r="D10" s="33">
        <v>59.88</v>
      </c>
      <c r="E10" s="33">
        <v>686264.99</v>
      </c>
      <c r="F10" s="33">
        <v>11.51</v>
      </c>
      <c r="G10" s="34">
        <v>1.43</v>
      </c>
      <c r="H10" s="2"/>
    </row>
    <row r="11" spans="1:8" ht="12.75">
      <c r="A11" s="159"/>
      <c r="B11" s="32" t="s">
        <v>22</v>
      </c>
      <c r="C11" s="33">
        <v>513232.68</v>
      </c>
      <c r="D11" s="33">
        <v>45.37</v>
      </c>
      <c r="E11" s="33">
        <v>1136231.62</v>
      </c>
      <c r="F11" s="33">
        <v>5.86</v>
      </c>
      <c r="G11" s="34">
        <v>2.21</v>
      </c>
      <c r="H11" s="2"/>
    </row>
    <row r="12" spans="1:8" ht="12.75">
      <c r="A12" s="160"/>
      <c r="B12" s="35" t="s">
        <v>23</v>
      </c>
      <c r="C12" s="36">
        <v>229626.51</v>
      </c>
      <c r="D12" s="36">
        <v>45.51</v>
      </c>
      <c r="E12" s="36">
        <v>491901.31</v>
      </c>
      <c r="F12" s="36">
        <v>7.8</v>
      </c>
      <c r="G12" s="37">
        <v>2.14</v>
      </c>
      <c r="H12" s="2"/>
    </row>
    <row r="13" spans="1:8" ht="12.75">
      <c r="A13" s="155" t="s">
        <v>8</v>
      </c>
      <c r="B13" s="38" t="s">
        <v>18</v>
      </c>
      <c r="C13" s="39">
        <v>96981.3</v>
      </c>
      <c r="D13" s="39">
        <v>12.2</v>
      </c>
      <c r="E13" s="39">
        <v>703014.79</v>
      </c>
      <c r="F13" s="39">
        <v>5.66</v>
      </c>
      <c r="G13" s="40">
        <v>7.25</v>
      </c>
      <c r="H13" s="2"/>
    </row>
    <row r="14" spans="1:8" ht="12.75">
      <c r="A14" s="156"/>
      <c r="B14" s="32" t="s">
        <v>19</v>
      </c>
      <c r="C14" s="33">
        <v>74668.21</v>
      </c>
      <c r="D14" s="33">
        <v>14.96</v>
      </c>
      <c r="E14" s="33">
        <v>527993.81</v>
      </c>
      <c r="F14" s="33">
        <v>10.44</v>
      </c>
      <c r="G14" s="34">
        <v>7.07</v>
      </c>
      <c r="H14" s="2"/>
    </row>
    <row r="15" spans="1:8" ht="12.75">
      <c r="A15" s="156"/>
      <c r="B15" s="32" t="s">
        <v>20</v>
      </c>
      <c r="C15" s="33">
        <v>142357.95</v>
      </c>
      <c r="D15" s="33">
        <v>14.44</v>
      </c>
      <c r="E15" s="33">
        <v>1025437.36</v>
      </c>
      <c r="F15" s="33">
        <v>4.95</v>
      </c>
      <c r="G15" s="34">
        <v>7.2</v>
      </c>
      <c r="H15" s="2"/>
    </row>
    <row r="16" spans="1:8" ht="12.75">
      <c r="A16" s="156"/>
      <c r="B16" s="32" t="s">
        <v>21</v>
      </c>
      <c r="C16" s="33">
        <v>91127.18</v>
      </c>
      <c r="D16" s="33">
        <v>11.35</v>
      </c>
      <c r="E16" s="33">
        <v>636400.35</v>
      </c>
      <c r="F16" s="33">
        <v>10.68</v>
      </c>
      <c r="G16" s="34">
        <v>6.98</v>
      </c>
      <c r="H16" s="2"/>
    </row>
    <row r="17" spans="1:8" ht="12.75">
      <c r="A17" s="156"/>
      <c r="B17" s="32" t="s">
        <v>22</v>
      </c>
      <c r="C17" s="33">
        <v>217849.16</v>
      </c>
      <c r="D17" s="33">
        <v>19.26</v>
      </c>
      <c r="E17" s="33">
        <v>1555694.52</v>
      </c>
      <c r="F17" s="33">
        <v>8.02</v>
      </c>
      <c r="G17" s="34">
        <v>7.14</v>
      </c>
      <c r="H17" s="2"/>
    </row>
    <row r="18" spans="1:8" ht="12.75">
      <c r="A18" s="157"/>
      <c r="B18" s="35" t="s">
        <v>23</v>
      </c>
      <c r="C18" s="36">
        <v>94593.45</v>
      </c>
      <c r="D18" s="36">
        <v>18.75</v>
      </c>
      <c r="E18" s="36">
        <v>680105.53</v>
      </c>
      <c r="F18" s="36">
        <v>10.79</v>
      </c>
      <c r="G18" s="37">
        <v>7.19</v>
      </c>
      <c r="H18" s="2"/>
    </row>
    <row r="19" spans="1:8" ht="12.75">
      <c r="A19" s="155" t="s">
        <v>9</v>
      </c>
      <c r="B19" s="38" t="s">
        <v>18</v>
      </c>
      <c r="C19" s="39">
        <v>124472.48</v>
      </c>
      <c r="D19" s="39">
        <v>15.66</v>
      </c>
      <c r="E19" s="39">
        <v>2002055.47</v>
      </c>
      <c r="F19" s="39">
        <v>16.12</v>
      </c>
      <c r="G19" s="40">
        <v>16.08</v>
      </c>
      <c r="H19" s="2"/>
    </row>
    <row r="20" spans="1:8" ht="12.75">
      <c r="A20" s="156"/>
      <c r="B20" s="32" t="s">
        <v>19</v>
      </c>
      <c r="C20" s="33">
        <v>64836.36</v>
      </c>
      <c r="D20" s="33">
        <v>12.99</v>
      </c>
      <c r="E20" s="33">
        <v>1015424.76</v>
      </c>
      <c r="F20" s="33">
        <v>20.07</v>
      </c>
      <c r="G20" s="34">
        <v>15.66</v>
      </c>
      <c r="H20" s="2"/>
    </row>
    <row r="21" spans="1:8" ht="12.75">
      <c r="A21" s="156"/>
      <c r="B21" s="32" t="s">
        <v>20</v>
      </c>
      <c r="C21" s="33">
        <v>156781.26</v>
      </c>
      <c r="D21" s="33">
        <v>15.91</v>
      </c>
      <c r="E21" s="33">
        <v>2499170.1</v>
      </c>
      <c r="F21" s="33">
        <v>12.06</v>
      </c>
      <c r="G21" s="34">
        <v>15.94</v>
      </c>
      <c r="H21" s="2"/>
    </row>
    <row r="22" spans="1:8" ht="12.75">
      <c r="A22" s="156"/>
      <c r="B22" s="32" t="s">
        <v>21</v>
      </c>
      <c r="C22" s="33">
        <v>76577.84</v>
      </c>
      <c r="D22" s="33">
        <v>9.54</v>
      </c>
      <c r="E22" s="33">
        <v>1172612.84</v>
      </c>
      <c r="F22" s="33">
        <v>19.67</v>
      </c>
      <c r="G22" s="34">
        <v>15.31</v>
      </c>
      <c r="H22" s="2"/>
    </row>
    <row r="23" spans="1:8" ht="12.75">
      <c r="A23" s="156"/>
      <c r="B23" s="32" t="s">
        <v>22</v>
      </c>
      <c r="C23" s="33">
        <v>199535.88</v>
      </c>
      <c r="D23" s="33">
        <v>17.64</v>
      </c>
      <c r="E23" s="33">
        <v>3124984.87</v>
      </c>
      <c r="F23" s="33">
        <v>16.11</v>
      </c>
      <c r="G23" s="34">
        <v>15.66</v>
      </c>
      <c r="H23" s="2"/>
    </row>
    <row r="24" spans="1:8" ht="12.75">
      <c r="A24" s="157"/>
      <c r="B24" s="35" t="s">
        <v>23</v>
      </c>
      <c r="C24" s="36">
        <v>100622.27</v>
      </c>
      <c r="D24" s="36">
        <v>19.94</v>
      </c>
      <c r="E24" s="36">
        <v>1595441.03</v>
      </c>
      <c r="F24" s="36">
        <v>25.3</v>
      </c>
      <c r="G24" s="37">
        <v>15.86</v>
      </c>
      <c r="H24" s="2"/>
    </row>
    <row r="25" spans="1:8" ht="12.75">
      <c r="A25" s="155" t="s">
        <v>10</v>
      </c>
      <c r="B25" s="38" t="s">
        <v>18</v>
      </c>
      <c r="C25" s="39">
        <v>66410.63</v>
      </c>
      <c r="D25" s="39">
        <v>8.35</v>
      </c>
      <c r="E25" s="39">
        <v>2329735.28</v>
      </c>
      <c r="F25" s="39">
        <v>18.76</v>
      </c>
      <c r="G25" s="40">
        <v>35.08</v>
      </c>
      <c r="H25" s="2"/>
    </row>
    <row r="26" spans="1:8" ht="12.75">
      <c r="A26" s="156"/>
      <c r="B26" s="32" t="s">
        <v>19</v>
      </c>
      <c r="C26" s="33">
        <v>26621.05</v>
      </c>
      <c r="D26" s="33">
        <v>5.33</v>
      </c>
      <c r="E26" s="33">
        <v>925350.5</v>
      </c>
      <c r="F26" s="33">
        <v>18.29</v>
      </c>
      <c r="G26" s="34">
        <v>34.76</v>
      </c>
      <c r="H26" s="2"/>
    </row>
    <row r="27" spans="1:8" ht="12.75">
      <c r="A27" s="156"/>
      <c r="B27" s="32" t="s">
        <v>20</v>
      </c>
      <c r="C27" s="33">
        <v>75113.74</v>
      </c>
      <c r="D27" s="33">
        <v>7.62</v>
      </c>
      <c r="E27" s="33">
        <v>2618636.19</v>
      </c>
      <c r="F27" s="33">
        <v>12.63</v>
      </c>
      <c r="G27" s="34">
        <v>34.86</v>
      </c>
      <c r="H27" s="2"/>
    </row>
    <row r="28" spans="1:8" ht="12.75">
      <c r="A28" s="156"/>
      <c r="B28" s="32" t="s">
        <v>21</v>
      </c>
      <c r="C28" s="33">
        <v>29825.06</v>
      </c>
      <c r="D28" s="33">
        <v>3.72</v>
      </c>
      <c r="E28" s="33">
        <v>1045586.99</v>
      </c>
      <c r="F28" s="33">
        <v>17.54</v>
      </c>
      <c r="G28" s="34">
        <v>35.06</v>
      </c>
      <c r="H28" s="2"/>
    </row>
    <row r="29" spans="1:8" ht="12.75">
      <c r="A29" s="156"/>
      <c r="B29" s="32" t="s">
        <v>22</v>
      </c>
      <c r="C29" s="33">
        <v>82834.03</v>
      </c>
      <c r="D29" s="33">
        <v>7.32</v>
      </c>
      <c r="E29" s="33">
        <v>2884926.03</v>
      </c>
      <c r="F29" s="33">
        <v>14.88</v>
      </c>
      <c r="G29" s="34">
        <v>34.83</v>
      </c>
      <c r="H29" s="2"/>
    </row>
    <row r="30" spans="1:8" ht="12.75">
      <c r="A30" s="157"/>
      <c r="B30" s="35" t="s">
        <v>23</v>
      </c>
      <c r="C30" s="36">
        <v>44077.79</v>
      </c>
      <c r="D30" s="36">
        <v>8.74</v>
      </c>
      <c r="E30" s="36">
        <v>1527656.49</v>
      </c>
      <c r="F30" s="36">
        <v>24.24</v>
      </c>
      <c r="G30" s="37">
        <v>34.66</v>
      </c>
      <c r="H30" s="2"/>
    </row>
    <row r="31" spans="1:8" ht="12.75">
      <c r="A31" s="155" t="s">
        <v>11</v>
      </c>
      <c r="B31" s="38" t="s">
        <v>18</v>
      </c>
      <c r="C31" s="39">
        <v>36788.32</v>
      </c>
      <c r="D31" s="39">
        <v>4.63</v>
      </c>
      <c r="E31" s="39">
        <v>2543078.98</v>
      </c>
      <c r="F31" s="39">
        <v>20.47</v>
      </c>
      <c r="G31" s="40">
        <v>69.13</v>
      </c>
      <c r="H31" s="2"/>
    </row>
    <row r="32" spans="1:8" ht="12.75">
      <c r="A32" s="156"/>
      <c r="B32" s="32" t="s">
        <v>19</v>
      </c>
      <c r="C32" s="33">
        <v>12906.92</v>
      </c>
      <c r="D32" s="33">
        <v>2.59</v>
      </c>
      <c r="E32" s="33">
        <v>885165.61</v>
      </c>
      <c r="F32" s="33">
        <v>17.5</v>
      </c>
      <c r="G32" s="34">
        <v>68.58</v>
      </c>
      <c r="H32" s="2"/>
    </row>
    <row r="33" spans="1:8" ht="12.75">
      <c r="A33" s="156"/>
      <c r="B33" s="32" t="s">
        <v>20</v>
      </c>
      <c r="C33" s="33">
        <v>39903.81</v>
      </c>
      <c r="D33" s="33">
        <v>4.05</v>
      </c>
      <c r="E33" s="33">
        <v>2778185.62</v>
      </c>
      <c r="F33" s="33">
        <v>13.4</v>
      </c>
      <c r="G33" s="34">
        <v>69.62</v>
      </c>
      <c r="H33" s="2"/>
    </row>
    <row r="34" spans="1:8" ht="12.75">
      <c r="A34" s="156"/>
      <c r="B34" s="32" t="s">
        <v>21</v>
      </c>
      <c r="C34" s="33">
        <v>18006.39</v>
      </c>
      <c r="D34" s="33">
        <v>2.24</v>
      </c>
      <c r="E34" s="33">
        <v>1226255.92</v>
      </c>
      <c r="F34" s="33">
        <v>20.58</v>
      </c>
      <c r="G34" s="34">
        <v>68.1</v>
      </c>
      <c r="H34" s="2"/>
    </row>
    <row r="35" spans="1:8" ht="12.75">
      <c r="A35" s="156"/>
      <c r="B35" s="32" t="s">
        <v>22</v>
      </c>
      <c r="C35" s="33">
        <v>49029.35</v>
      </c>
      <c r="D35" s="33">
        <v>4.33</v>
      </c>
      <c r="E35" s="33">
        <v>3444607.85</v>
      </c>
      <c r="F35" s="33">
        <v>17.76</v>
      </c>
      <c r="G35" s="34">
        <v>70.26</v>
      </c>
      <c r="H35" s="2"/>
    </row>
    <row r="36" spans="1:8" ht="12.75">
      <c r="A36" s="157"/>
      <c r="B36" s="35" t="s">
        <v>23</v>
      </c>
      <c r="C36" s="36">
        <v>18451.87</v>
      </c>
      <c r="D36" s="36">
        <v>3.66</v>
      </c>
      <c r="E36" s="36">
        <v>1247097.16</v>
      </c>
      <c r="F36" s="36">
        <v>19.78</v>
      </c>
      <c r="G36" s="37">
        <v>67.59</v>
      </c>
      <c r="H36" s="2"/>
    </row>
    <row r="37" spans="1:8" ht="12.75">
      <c r="A37" s="155" t="s">
        <v>12</v>
      </c>
      <c r="B37" s="38" t="s">
        <v>18</v>
      </c>
      <c r="C37" s="39">
        <v>16213.96</v>
      </c>
      <c r="D37" s="39">
        <v>2.04</v>
      </c>
      <c r="E37" s="39">
        <v>2214175.86</v>
      </c>
      <c r="F37" s="39">
        <v>17.83</v>
      </c>
      <c r="G37" s="40">
        <v>136.56</v>
      </c>
      <c r="H37" s="2"/>
    </row>
    <row r="38" spans="1:8" ht="12.75">
      <c r="A38" s="156"/>
      <c r="B38" s="32" t="s">
        <v>19</v>
      </c>
      <c r="C38" s="33">
        <v>4622.39</v>
      </c>
      <c r="D38" s="33">
        <v>0.93</v>
      </c>
      <c r="E38" s="33">
        <v>622822.43</v>
      </c>
      <c r="F38" s="33">
        <v>12.31</v>
      </c>
      <c r="G38" s="34">
        <v>134.74</v>
      </c>
      <c r="H38" s="2"/>
    </row>
    <row r="39" spans="1:8" ht="12.75">
      <c r="A39" s="156"/>
      <c r="B39" s="32" t="s">
        <v>20</v>
      </c>
      <c r="C39" s="33">
        <v>23244.14</v>
      </c>
      <c r="D39" s="33">
        <v>2.36</v>
      </c>
      <c r="E39" s="33">
        <v>3254045.55</v>
      </c>
      <c r="F39" s="33">
        <v>15.7</v>
      </c>
      <c r="G39" s="34">
        <v>139.99</v>
      </c>
      <c r="H39" s="2"/>
    </row>
    <row r="40" spans="1:8" ht="12.75">
      <c r="A40" s="156"/>
      <c r="B40" s="32" t="s">
        <v>21</v>
      </c>
      <c r="C40" s="33">
        <v>5787.65</v>
      </c>
      <c r="D40" s="33">
        <v>0.72</v>
      </c>
      <c r="E40" s="33">
        <v>767054.53</v>
      </c>
      <c r="F40" s="33">
        <v>12.87</v>
      </c>
      <c r="G40" s="34">
        <v>132.53</v>
      </c>
      <c r="H40" s="2"/>
    </row>
    <row r="41" spans="1:8" ht="12.75">
      <c r="A41" s="156"/>
      <c r="B41" s="32" t="s">
        <v>22</v>
      </c>
      <c r="C41" s="33">
        <v>27432.47</v>
      </c>
      <c r="D41" s="33">
        <v>2.42</v>
      </c>
      <c r="E41" s="33">
        <v>3770662.05</v>
      </c>
      <c r="F41" s="33">
        <v>19.44</v>
      </c>
      <c r="G41" s="34">
        <v>137.45</v>
      </c>
      <c r="H41" s="2"/>
    </row>
    <row r="42" spans="1:8" ht="12.75">
      <c r="A42" s="157"/>
      <c r="B42" s="35" t="s">
        <v>23</v>
      </c>
      <c r="C42" s="36">
        <v>4435.09</v>
      </c>
      <c r="D42" s="36">
        <v>0.88</v>
      </c>
      <c r="E42" s="36">
        <v>577131.99</v>
      </c>
      <c r="F42" s="36">
        <v>9.15</v>
      </c>
      <c r="G42" s="37">
        <v>130.13</v>
      </c>
      <c r="H42" s="2"/>
    </row>
    <row r="43" spans="1:8" ht="12.75">
      <c r="A43" s="155" t="s">
        <v>13</v>
      </c>
      <c r="B43" s="38" t="s">
        <v>18</v>
      </c>
      <c r="C43" s="39">
        <v>6437.18</v>
      </c>
      <c r="D43" s="39">
        <v>0.81</v>
      </c>
      <c r="E43" s="39">
        <v>2017591.05</v>
      </c>
      <c r="F43" s="39">
        <v>16.24</v>
      </c>
      <c r="G43" s="40">
        <v>313.43</v>
      </c>
      <c r="H43" s="2"/>
    </row>
    <row r="44" spans="1:8" ht="12.75">
      <c r="A44" s="156"/>
      <c r="B44" s="32" t="s">
        <v>19</v>
      </c>
      <c r="C44" s="33">
        <v>1770.99</v>
      </c>
      <c r="D44" s="33">
        <v>0.35</v>
      </c>
      <c r="E44" s="33">
        <v>620153.57</v>
      </c>
      <c r="F44" s="33">
        <v>12.26</v>
      </c>
      <c r="G44" s="34">
        <v>350.17</v>
      </c>
      <c r="H44" s="2"/>
    </row>
    <row r="45" spans="1:8" ht="12.75">
      <c r="A45" s="156"/>
      <c r="B45" s="32" t="s">
        <v>20</v>
      </c>
      <c r="C45" s="33">
        <v>18932.93</v>
      </c>
      <c r="D45" s="33">
        <v>1.92</v>
      </c>
      <c r="E45" s="33">
        <v>7753858</v>
      </c>
      <c r="F45" s="33">
        <v>37.42</v>
      </c>
      <c r="G45" s="34">
        <v>409.54</v>
      </c>
      <c r="H45" s="2"/>
    </row>
    <row r="46" spans="1:8" ht="12.75">
      <c r="A46" s="156"/>
      <c r="B46" s="32" t="s">
        <v>21</v>
      </c>
      <c r="C46" s="33">
        <v>1463.48</v>
      </c>
      <c r="D46" s="33">
        <v>0.18</v>
      </c>
      <c r="E46" s="33">
        <v>426043.87</v>
      </c>
      <c r="F46" s="33">
        <v>7.15</v>
      </c>
      <c r="G46" s="34">
        <v>291.12</v>
      </c>
      <c r="H46" s="2"/>
    </row>
    <row r="47" spans="1:8" ht="12.75">
      <c r="A47" s="156"/>
      <c r="B47" s="32" t="s">
        <v>22</v>
      </c>
      <c r="C47" s="33">
        <v>10932.46</v>
      </c>
      <c r="D47" s="33">
        <v>0.97</v>
      </c>
      <c r="E47" s="33">
        <v>3476519.1</v>
      </c>
      <c r="F47" s="33">
        <v>17.93</v>
      </c>
      <c r="G47" s="34">
        <v>318.26</v>
      </c>
      <c r="H47" s="2"/>
    </row>
    <row r="48" spans="1:8" ht="12.75">
      <c r="A48" s="157"/>
      <c r="B48" s="35" t="s">
        <v>23</v>
      </c>
      <c r="C48" s="36">
        <v>617.58</v>
      </c>
      <c r="D48" s="36">
        <v>0.12</v>
      </c>
      <c r="E48" s="36">
        <v>185515.9</v>
      </c>
      <c r="F48" s="36">
        <v>2.94</v>
      </c>
      <c r="G48" s="37">
        <v>300.39</v>
      </c>
      <c r="H48" s="2"/>
    </row>
    <row r="49" spans="1:8" ht="12.75">
      <c r="A49" s="155" t="s">
        <v>14</v>
      </c>
      <c r="B49" s="38" t="s">
        <v>18</v>
      </c>
      <c r="C49" s="39">
        <v>767200.12</v>
      </c>
      <c r="D49" s="39">
        <v>96.5</v>
      </c>
      <c r="E49" s="39">
        <v>12420163.4</v>
      </c>
      <c r="F49" s="39">
        <v>100</v>
      </c>
      <c r="G49" s="40">
        <v>16.19</v>
      </c>
      <c r="H49" s="2"/>
    </row>
    <row r="50" spans="1:8" ht="12.75">
      <c r="A50" s="156"/>
      <c r="B50" s="32" t="s">
        <v>19</v>
      </c>
      <c r="C50" s="33">
        <v>473641.06</v>
      </c>
      <c r="D50" s="33">
        <v>94.89</v>
      </c>
      <c r="E50" s="33">
        <v>5059030.19</v>
      </c>
      <c r="F50" s="33">
        <v>100</v>
      </c>
      <c r="G50" s="34">
        <v>10.68</v>
      </c>
      <c r="H50" s="2"/>
    </row>
    <row r="51" spans="1:8" ht="12.75">
      <c r="A51" s="156"/>
      <c r="B51" s="32" t="s">
        <v>20</v>
      </c>
      <c r="C51" s="33">
        <v>971987</v>
      </c>
      <c r="D51" s="33">
        <v>98.61</v>
      </c>
      <c r="E51" s="33">
        <v>20725277</v>
      </c>
      <c r="F51" s="33">
        <v>100</v>
      </c>
      <c r="G51" s="34">
        <v>21.32</v>
      </c>
      <c r="H51" s="2"/>
    </row>
    <row r="52" spans="1:8" ht="12.75">
      <c r="A52" s="156"/>
      <c r="B52" s="32" t="s">
        <v>21</v>
      </c>
      <c r="C52" s="33">
        <v>703493.23</v>
      </c>
      <c r="D52" s="33">
        <v>87.63</v>
      </c>
      <c r="E52" s="33">
        <v>5960219.49</v>
      </c>
      <c r="F52" s="33">
        <v>100</v>
      </c>
      <c r="G52" s="34">
        <v>8.47</v>
      </c>
      <c r="H52" s="2"/>
    </row>
    <row r="53" spans="1:8" ht="12.75">
      <c r="A53" s="156"/>
      <c r="B53" s="32" t="s">
        <v>22</v>
      </c>
      <c r="C53" s="33">
        <v>1100837.03</v>
      </c>
      <c r="D53" s="33">
        <v>97.31</v>
      </c>
      <c r="E53" s="33">
        <v>19393626.04</v>
      </c>
      <c r="F53" s="33">
        <v>100</v>
      </c>
      <c r="G53" s="34">
        <v>17.62</v>
      </c>
      <c r="H53" s="2"/>
    </row>
    <row r="54" spans="1:8" ht="12.75">
      <c r="A54" s="157"/>
      <c r="B54" s="35" t="s">
        <v>23</v>
      </c>
      <c r="C54" s="36">
        <v>492454.56</v>
      </c>
      <c r="D54" s="36">
        <v>97.6</v>
      </c>
      <c r="E54" s="36">
        <v>6304849.41</v>
      </c>
      <c r="F54" s="36">
        <v>100</v>
      </c>
      <c r="G54" s="37">
        <v>12.8</v>
      </c>
      <c r="H54" s="2"/>
    </row>
    <row r="55" spans="1:8" ht="12.75">
      <c r="A55" s="158" t="s">
        <v>15</v>
      </c>
      <c r="B55" s="38" t="s">
        <v>18</v>
      </c>
      <c r="C55" s="39">
        <v>6282.19</v>
      </c>
      <c r="D55" s="39">
        <v>0.79</v>
      </c>
      <c r="E55" s="39"/>
      <c r="F55" s="39"/>
      <c r="G55" s="40"/>
      <c r="H55" s="2"/>
    </row>
    <row r="56" spans="1:8" ht="12.75">
      <c r="A56" s="159"/>
      <c r="B56" s="32" t="s">
        <v>19</v>
      </c>
      <c r="C56" s="33">
        <v>3996.43</v>
      </c>
      <c r="D56" s="33">
        <v>0.8</v>
      </c>
      <c r="E56" s="33"/>
      <c r="F56" s="33"/>
      <c r="G56" s="34"/>
      <c r="H56" s="2"/>
    </row>
    <row r="57" spans="1:8" ht="12.75">
      <c r="A57" s="159"/>
      <c r="B57" s="32" t="s">
        <v>20</v>
      </c>
      <c r="C57" s="33">
        <v>4805.5</v>
      </c>
      <c r="D57" s="33">
        <v>0.49</v>
      </c>
      <c r="E57" s="33"/>
      <c r="F57" s="33"/>
      <c r="G57" s="34"/>
      <c r="H57" s="2"/>
    </row>
    <row r="58" spans="1:8" ht="12.75">
      <c r="A58" s="159"/>
      <c r="B58" s="32" t="s">
        <v>21</v>
      </c>
      <c r="C58" s="33">
        <v>7024.33</v>
      </c>
      <c r="D58" s="33">
        <v>0.88</v>
      </c>
      <c r="E58" s="33"/>
      <c r="F58" s="33"/>
      <c r="G58" s="34"/>
      <c r="H58" s="2"/>
    </row>
    <row r="59" spans="1:8" ht="12.75">
      <c r="A59" s="159"/>
      <c r="B59" s="32" t="s">
        <v>22</v>
      </c>
      <c r="C59" s="33">
        <v>5799.53</v>
      </c>
      <c r="D59" s="33">
        <v>0.51</v>
      </c>
      <c r="E59" s="33"/>
      <c r="F59" s="33"/>
      <c r="G59" s="34"/>
      <c r="H59" s="2"/>
    </row>
    <row r="60" spans="1:8" ht="12.75">
      <c r="A60" s="160"/>
      <c r="B60" s="35" t="s">
        <v>23</v>
      </c>
      <c r="C60" s="36">
        <v>2404.59</v>
      </c>
      <c r="D60" s="36">
        <v>0.48</v>
      </c>
      <c r="E60" s="36"/>
      <c r="F60" s="36"/>
      <c r="G60" s="37"/>
      <c r="H60" s="2"/>
    </row>
    <row r="61" spans="1:8" ht="12.75">
      <c r="A61" s="158" t="s">
        <v>16</v>
      </c>
      <c r="B61" s="38" t="s">
        <v>18</v>
      </c>
      <c r="C61" s="39">
        <v>21556.11</v>
      </c>
      <c r="D61" s="39">
        <v>2.71</v>
      </c>
      <c r="E61" s="39"/>
      <c r="F61" s="39"/>
      <c r="G61" s="40"/>
      <c r="H61" s="2"/>
    </row>
    <row r="62" spans="1:8" ht="12.75">
      <c r="A62" s="159"/>
      <c r="B62" s="32" t="s">
        <v>19</v>
      </c>
      <c r="C62" s="33">
        <v>21528.62</v>
      </c>
      <c r="D62" s="33">
        <v>4.31</v>
      </c>
      <c r="E62" s="33"/>
      <c r="F62" s="33"/>
      <c r="G62" s="34"/>
      <c r="H62" s="2"/>
    </row>
    <row r="63" spans="1:8" ht="12.75">
      <c r="A63" s="159"/>
      <c r="B63" s="32" t="s">
        <v>20</v>
      </c>
      <c r="C63" s="33">
        <v>8827.02</v>
      </c>
      <c r="D63" s="33">
        <v>0.9</v>
      </c>
      <c r="E63" s="33"/>
      <c r="F63" s="33"/>
      <c r="G63" s="34"/>
      <c r="H63" s="2"/>
    </row>
    <row r="64" spans="1:8" ht="12.75">
      <c r="A64" s="159"/>
      <c r="B64" s="32" t="s">
        <v>21</v>
      </c>
      <c r="C64" s="33">
        <v>92251.81</v>
      </c>
      <c r="D64" s="33">
        <v>11.49</v>
      </c>
      <c r="E64" s="33"/>
      <c r="F64" s="33"/>
      <c r="G64" s="34"/>
      <c r="H64" s="2"/>
    </row>
    <row r="65" spans="1:8" ht="12.75">
      <c r="A65" s="159"/>
      <c r="B65" s="32" t="s">
        <v>22</v>
      </c>
      <c r="C65" s="33">
        <v>24623.73</v>
      </c>
      <c r="D65" s="33">
        <v>2.18</v>
      </c>
      <c r="E65" s="33"/>
      <c r="F65" s="33"/>
      <c r="G65" s="34"/>
      <c r="H65" s="2"/>
    </row>
    <row r="66" spans="1:8" ht="12.75">
      <c r="A66" s="160"/>
      <c r="B66" s="35" t="s">
        <v>23</v>
      </c>
      <c r="C66" s="36">
        <v>9667.76</v>
      </c>
      <c r="D66" s="36">
        <v>1.92</v>
      </c>
      <c r="E66" s="36"/>
      <c r="F66" s="36"/>
      <c r="G66" s="37"/>
      <c r="H66" s="2"/>
    </row>
    <row r="67" spans="1:8" ht="12.75">
      <c r="A67" s="158" t="s">
        <v>17</v>
      </c>
      <c r="B67" s="38" t="s">
        <v>18</v>
      </c>
      <c r="C67" s="39">
        <v>795038.42</v>
      </c>
      <c r="D67" s="39">
        <v>100</v>
      </c>
      <c r="E67" s="39"/>
      <c r="F67" s="39"/>
      <c r="G67" s="40"/>
      <c r="H67" s="2"/>
    </row>
    <row r="68" spans="1:8" ht="12.75">
      <c r="A68" s="159"/>
      <c r="B68" s="32" t="s">
        <v>19</v>
      </c>
      <c r="C68" s="33">
        <v>499166.11</v>
      </c>
      <c r="D68" s="33">
        <v>100</v>
      </c>
      <c r="E68" s="33"/>
      <c r="F68" s="33"/>
      <c r="G68" s="34"/>
      <c r="H68" s="2"/>
    </row>
    <row r="69" spans="1:8" ht="12.75">
      <c r="A69" s="159"/>
      <c r="B69" s="32" t="s">
        <v>20</v>
      </c>
      <c r="C69" s="33">
        <v>985619.52</v>
      </c>
      <c r="D69" s="33">
        <v>100</v>
      </c>
      <c r="E69" s="33"/>
      <c r="F69" s="33"/>
      <c r="G69" s="34"/>
      <c r="H69" s="2"/>
    </row>
    <row r="70" spans="1:8" ht="12.75">
      <c r="A70" s="159"/>
      <c r="B70" s="32" t="s">
        <v>21</v>
      </c>
      <c r="C70" s="33">
        <v>802796.37</v>
      </c>
      <c r="D70" s="33">
        <v>100</v>
      </c>
      <c r="E70" s="33"/>
      <c r="F70" s="33"/>
      <c r="G70" s="34"/>
      <c r="H70" s="2"/>
    </row>
    <row r="71" spans="1:8" ht="12.75">
      <c r="A71" s="159"/>
      <c r="B71" s="32" t="s">
        <v>22</v>
      </c>
      <c r="C71" s="33">
        <v>1131260.29</v>
      </c>
      <c r="D71" s="33">
        <v>100</v>
      </c>
      <c r="E71" s="33"/>
      <c r="F71" s="33"/>
      <c r="G71" s="34"/>
      <c r="H71" s="2"/>
    </row>
    <row r="72" spans="1:8" ht="13.5" thickBot="1">
      <c r="A72" s="161"/>
      <c r="B72" s="61" t="s">
        <v>23</v>
      </c>
      <c r="C72" s="56">
        <v>504526.91</v>
      </c>
      <c r="D72" s="56">
        <v>100</v>
      </c>
      <c r="E72" s="56"/>
      <c r="F72" s="56"/>
      <c r="G72" s="57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</sheetData>
  <mergeCells count="16">
    <mergeCell ref="A1:G1"/>
    <mergeCell ref="A3:G3"/>
    <mergeCell ref="B5:B6"/>
    <mergeCell ref="C5:D5"/>
    <mergeCell ref="E5:F5"/>
    <mergeCell ref="A7:A12"/>
    <mergeCell ref="A13:A18"/>
    <mergeCell ref="A19:A24"/>
    <mergeCell ref="A25:A30"/>
    <mergeCell ref="A31:A36"/>
    <mergeCell ref="A61:A66"/>
    <mergeCell ref="A67:A72"/>
    <mergeCell ref="A37:A42"/>
    <mergeCell ref="A43:A48"/>
    <mergeCell ref="A49:A54"/>
    <mergeCell ref="A55:A6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workbookViewId="0" topLeftCell="A1">
      <selection activeCell="A1" sqref="A1:V1"/>
    </sheetView>
  </sheetViews>
  <sheetFormatPr defaultColWidth="11.421875" defaultRowHeight="12.75"/>
  <cols>
    <col min="1" max="1" width="42.7109375" style="0" customWidth="1"/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3" spans="1:22" ht="15">
      <c r="A3" s="152" t="s">
        <v>470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2" ht="13.5" thickBot="1">
      <c r="A5" s="71" t="s">
        <v>199</v>
      </c>
      <c r="B5" s="72">
        <v>1987</v>
      </c>
      <c r="C5" s="72">
        <v>1988</v>
      </c>
      <c r="D5" s="72">
        <v>1989</v>
      </c>
      <c r="E5" s="72">
        <v>1990</v>
      </c>
      <c r="F5" s="72">
        <v>1991</v>
      </c>
      <c r="G5" s="72">
        <v>1992</v>
      </c>
      <c r="H5" s="72">
        <v>1993</v>
      </c>
      <c r="I5" s="72">
        <v>1994</v>
      </c>
      <c r="J5" s="72">
        <v>1995</v>
      </c>
      <c r="K5" s="72">
        <v>1996</v>
      </c>
      <c r="L5" s="72">
        <v>1997</v>
      </c>
      <c r="M5" s="72">
        <v>1998</v>
      </c>
      <c r="N5" s="72">
        <v>1999</v>
      </c>
      <c r="O5" s="72">
        <v>2000</v>
      </c>
      <c r="P5" s="72">
        <v>2001</v>
      </c>
      <c r="Q5" s="72">
        <v>2002</v>
      </c>
      <c r="R5" s="72">
        <v>2003</v>
      </c>
      <c r="S5" s="72">
        <v>2004</v>
      </c>
      <c r="T5" s="72">
        <v>2005</v>
      </c>
      <c r="U5" s="72">
        <v>2006</v>
      </c>
      <c r="V5" s="146">
        <v>2007</v>
      </c>
    </row>
    <row r="6" spans="1:22" ht="12.75">
      <c r="A6" s="74" t="s">
        <v>200</v>
      </c>
      <c r="B6" s="75">
        <v>322</v>
      </c>
      <c r="C6" s="75">
        <v>388</v>
      </c>
      <c r="D6" s="75">
        <v>457</v>
      </c>
      <c r="E6" s="75">
        <v>447</v>
      </c>
      <c r="F6" s="75">
        <v>436</v>
      </c>
      <c r="G6" s="75">
        <v>462</v>
      </c>
      <c r="H6" s="75">
        <v>460</v>
      </c>
      <c r="I6" s="75" t="s">
        <v>204</v>
      </c>
      <c r="J6" s="75">
        <v>454</v>
      </c>
      <c r="K6" s="75">
        <v>460</v>
      </c>
      <c r="L6" s="75">
        <v>462</v>
      </c>
      <c r="M6" s="75">
        <v>465</v>
      </c>
      <c r="N6" s="75">
        <v>611</v>
      </c>
      <c r="O6" s="75">
        <v>620</v>
      </c>
      <c r="P6" s="75">
        <v>620</v>
      </c>
      <c r="Q6" s="75">
        <v>620</v>
      </c>
      <c r="R6" s="75">
        <v>620</v>
      </c>
      <c r="S6" s="75">
        <v>620</v>
      </c>
      <c r="T6" s="75">
        <v>620</v>
      </c>
      <c r="U6" s="75">
        <v>620</v>
      </c>
      <c r="V6" s="81">
        <v>620</v>
      </c>
    </row>
    <row r="7" spans="1:22" ht="12.75">
      <c r="A7" s="76" t="s">
        <v>201</v>
      </c>
      <c r="B7" s="77">
        <v>3084</v>
      </c>
      <c r="C7" s="77">
        <v>4792</v>
      </c>
      <c r="D7" s="77">
        <v>5371</v>
      </c>
      <c r="E7" s="77">
        <v>5296</v>
      </c>
      <c r="F7" s="77">
        <v>5212</v>
      </c>
      <c r="G7" s="77">
        <v>5521</v>
      </c>
      <c r="H7" s="77">
        <v>5510</v>
      </c>
      <c r="I7" s="77">
        <v>5563</v>
      </c>
      <c r="J7" s="77">
        <v>5367</v>
      </c>
      <c r="K7" s="77">
        <v>5495</v>
      </c>
      <c r="L7" s="77">
        <v>5544</v>
      </c>
      <c r="M7" s="77">
        <v>5576</v>
      </c>
      <c r="N7" s="77">
        <v>7371</v>
      </c>
      <c r="O7" s="77">
        <v>7545</v>
      </c>
      <c r="P7" s="77">
        <v>7522</v>
      </c>
      <c r="Q7" s="77">
        <v>7532</v>
      </c>
      <c r="R7" s="77">
        <v>7514</v>
      </c>
      <c r="S7" s="77">
        <v>7498</v>
      </c>
      <c r="T7" s="77">
        <v>7511</v>
      </c>
      <c r="U7" s="77">
        <v>7511</v>
      </c>
      <c r="V7" s="81">
        <v>7520</v>
      </c>
    </row>
    <row r="8" spans="1:22" ht="12.75">
      <c r="A8" s="76" t="s">
        <v>202</v>
      </c>
      <c r="B8" s="77">
        <v>2824</v>
      </c>
      <c r="C8" s="77">
        <v>4468</v>
      </c>
      <c r="D8" s="77">
        <v>5597</v>
      </c>
      <c r="E8" s="77">
        <v>55432</v>
      </c>
      <c r="F8" s="77">
        <v>5250</v>
      </c>
      <c r="G8" s="77">
        <v>5567</v>
      </c>
      <c r="H8" s="77">
        <v>5530</v>
      </c>
      <c r="I8" s="77">
        <v>5381</v>
      </c>
      <c r="J8" s="77">
        <v>5529</v>
      </c>
      <c r="K8" s="77">
        <v>5545</v>
      </c>
      <c r="L8" s="77">
        <v>5544</v>
      </c>
      <c r="M8" s="77">
        <v>5584</v>
      </c>
      <c r="N8" s="77">
        <v>7293</v>
      </c>
      <c r="O8" s="77">
        <v>7335</v>
      </c>
      <c r="P8" s="77">
        <v>7358</v>
      </c>
      <c r="Q8" s="77">
        <v>7348</v>
      </c>
      <c r="R8" s="77">
        <v>7366</v>
      </c>
      <c r="S8" s="77">
        <v>7382</v>
      </c>
      <c r="T8" s="77">
        <v>7369</v>
      </c>
      <c r="U8" s="77">
        <v>7369</v>
      </c>
      <c r="V8" s="81">
        <v>7360</v>
      </c>
    </row>
    <row r="9" spans="1:22" ht="12.75">
      <c r="A9" s="82" t="s">
        <v>203</v>
      </c>
      <c r="B9" s="77">
        <v>5908</v>
      </c>
      <c r="C9" s="77">
        <v>9260</v>
      </c>
      <c r="D9" s="77">
        <v>10968</v>
      </c>
      <c r="E9" s="77">
        <v>10728</v>
      </c>
      <c r="F9" s="77">
        <v>10462</v>
      </c>
      <c r="G9" s="77">
        <v>11088</v>
      </c>
      <c r="H9" s="77">
        <v>11040</v>
      </c>
      <c r="I9" s="77">
        <v>10944</v>
      </c>
      <c r="J9" s="77">
        <v>10896</v>
      </c>
      <c r="K9" s="77">
        <v>11040</v>
      </c>
      <c r="L9" s="77">
        <v>11088</v>
      </c>
      <c r="M9" s="77">
        <v>11160</v>
      </c>
      <c r="N9" s="77">
        <v>14664</v>
      </c>
      <c r="O9" s="77">
        <v>14880</v>
      </c>
      <c r="P9" s="77">
        <v>14880</v>
      </c>
      <c r="Q9" s="77">
        <v>14880</v>
      </c>
      <c r="R9" s="77">
        <v>14880</v>
      </c>
      <c r="S9" s="77">
        <v>14880</v>
      </c>
      <c r="T9" s="77">
        <v>14880</v>
      </c>
      <c r="U9" s="77">
        <v>14880</v>
      </c>
      <c r="V9" s="81">
        <v>14880</v>
      </c>
    </row>
    <row r="10" spans="1:22" ht="12.75">
      <c r="A10" s="83" t="s">
        <v>210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"/>
    </row>
    <row r="11" spans="1:22" ht="12.75">
      <c r="A11" s="82" t="s">
        <v>205</v>
      </c>
      <c r="B11" s="33">
        <v>67.9</v>
      </c>
      <c r="C11" s="33">
        <v>71.1</v>
      </c>
      <c r="D11" s="33">
        <v>77.9</v>
      </c>
      <c r="E11" s="33">
        <v>77.8</v>
      </c>
      <c r="F11" s="33">
        <v>67.8</v>
      </c>
      <c r="G11" s="33">
        <v>55.6</v>
      </c>
      <c r="H11" s="33">
        <v>49.9</v>
      </c>
      <c r="I11" s="33">
        <v>43.9</v>
      </c>
      <c r="J11" s="33">
        <v>32.8</v>
      </c>
      <c r="K11" s="33">
        <v>33.1</v>
      </c>
      <c r="L11" s="33">
        <v>38.9</v>
      </c>
      <c r="M11" s="33">
        <v>39.1</v>
      </c>
      <c r="N11" s="33">
        <v>41</v>
      </c>
      <c r="O11" s="33">
        <v>38.1</v>
      </c>
      <c r="P11" s="33">
        <v>33.8</v>
      </c>
      <c r="Q11" s="33">
        <v>28.7</v>
      </c>
      <c r="R11" s="33">
        <v>27</v>
      </c>
      <c r="S11" s="33">
        <v>27.5</v>
      </c>
      <c r="T11" s="33">
        <v>20.4</v>
      </c>
      <c r="U11" s="33">
        <v>21.2</v>
      </c>
      <c r="V11" s="28">
        <v>22.2</v>
      </c>
    </row>
    <row r="12" spans="1:22" ht="12.75">
      <c r="A12" s="82" t="s">
        <v>206</v>
      </c>
      <c r="B12" s="33">
        <v>21.5</v>
      </c>
      <c r="C12" s="33">
        <v>21.2</v>
      </c>
      <c r="D12" s="33">
        <v>17.7</v>
      </c>
      <c r="E12" s="33">
        <v>17.7</v>
      </c>
      <c r="F12" s="33">
        <v>24.9</v>
      </c>
      <c r="G12" s="33">
        <v>30.9</v>
      </c>
      <c r="H12" s="33">
        <v>35.4</v>
      </c>
      <c r="I12" s="33">
        <v>37</v>
      </c>
      <c r="J12" s="33">
        <v>49.1</v>
      </c>
      <c r="K12" s="33">
        <v>48.9</v>
      </c>
      <c r="L12" s="33">
        <v>49.6</v>
      </c>
      <c r="M12" s="33">
        <v>48</v>
      </c>
      <c r="N12" s="33">
        <v>49.2</v>
      </c>
      <c r="O12" s="33">
        <v>49.9</v>
      </c>
      <c r="P12" s="33">
        <v>54.6</v>
      </c>
      <c r="Q12" s="33">
        <v>55.7</v>
      </c>
      <c r="R12" s="33">
        <v>58.9</v>
      </c>
      <c r="S12" s="33">
        <v>58.5</v>
      </c>
      <c r="T12" s="33">
        <v>60.2</v>
      </c>
      <c r="U12" s="33">
        <v>60</v>
      </c>
      <c r="V12" s="28">
        <v>62</v>
      </c>
    </row>
    <row r="13" spans="1:22" ht="12.75">
      <c r="A13" s="82" t="s">
        <v>207</v>
      </c>
      <c r="B13" s="33">
        <v>9.9</v>
      </c>
      <c r="C13" s="33">
        <v>6.2</v>
      </c>
      <c r="D13" s="33">
        <v>2.9</v>
      </c>
      <c r="E13" s="33">
        <v>2.9</v>
      </c>
      <c r="F13" s="33">
        <v>5.2</v>
      </c>
      <c r="G13" s="33">
        <v>11</v>
      </c>
      <c r="H13" s="33">
        <v>11.7</v>
      </c>
      <c r="I13" s="33">
        <v>13</v>
      </c>
      <c r="J13" s="33">
        <v>14.9</v>
      </c>
      <c r="K13" s="33">
        <v>13.5</v>
      </c>
      <c r="L13" s="33">
        <v>8.8</v>
      </c>
      <c r="M13" s="33">
        <v>9.1</v>
      </c>
      <c r="N13" s="33">
        <v>7.2</v>
      </c>
      <c r="O13" s="33">
        <v>7.3</v>
      </c>
      <c r="P13" s="33">
        <v>8.6</v>
      </c>
      <c r="Q13" s="33">
        <v>12.2</v>
      </c>
      <c r="R13" s="33">
        <v>11.5</v>
      </c>
      <c r="S13" s="33">
        <v>10.2</v>
      </c>
      <c r="T13" s="33">
        <v>16.2</v>
      </c>
      <c r="U13" s="33">
        <v>15.5</v>
      </c>
      <c r="V13" s="28">
        <v>12.9</v>
      </c>
    </row>
    <row r="14" spans="1:22" ht="12.75">
      <c r="A14" s="82" t="s">
        <v>208</v>
      </c>
      <c r="B14" s="33">
        <v>0.7</v>
      </c>
      <c r="C14" s="33">
        <v>1.1</v>
      </c>
      <c r="D14" s="33">
        <v>0.5</v>
      </c>
      <c r="E14" s="33">
        <v>0.3</v>
      </c>
      <c r="F14" s="33">
        <v>0.8</v>
      </c>
      <c r="G14" s="33">
        <v>0.8</v>
      </c>
      <c r="H14" s="33">
        <v>1.1</v>
      </c>
      <c r="I14" s="33">
        <v>1.9</v>
      </c>
      <c r="J14" s="33">
        <v>1.9</v>
      </c>
      <c r="K14" s="33">
        <v>2.3</v>
      </c>
      <c r="L14" s="33">
        <v>1.2</v>
      </c>
      <c r="M14" s="33">
        <v>1.3</v>
      </c>
      <c r="N14" s="33">
        <v>1.2</v>
      </c>
      <c r="O14" s="33">
        <v>0.6</v>
      </c>
      <c r="P14" s="33">
        <v>1.1</v>
      </c>
      <c r="Q14" s="33">
        <v>0.9</v>
      </c>
      <c r="R14" s="33">
        <v>1.2</v>
      </c>
      <c r="S14" s="33">
        <v>1.3</v>
      </c>
      <c r="T14" s="33">
        <v>1.4</v>
      </c>
      <c r="U14" s="33">
        <v>1</v>
      </c>
      <c r="V14" s="28">
        <v>0.9</v>
      </c>
    </row>
    <row r="15" spans="1:22" ht="12.75">
      <c r="A15" s="82" t="s">
        <v>209</v>
      </c>
      <c r="B15" s="33" t="s">
        <v>42</v>
      </c>
      <c r="C15" s="33">
        <v>0.5</v>
      </c>
      <c r="D15" s="33">
        <v>1</v>
      </c>
      <c r="E15" s="33">
        <v>1.4</v>
      </c>
      <c r="F15" s="33">
        <v>1.4</v>
      </c>
      <c r="G15" s="33">
        <v>1.8</v>
      </c>
      <c r="H15" s="33">
        <v>2</v>
      </c>
      <c r="I15" s="33">
        <v>4.3</v>
      </c>
      <c r="J15" s="33">
        <v>1.3</v>
      </c>
      <c r="K15" s="33">
        <v>2.4</v>
      </c>
      <c r="L15" s="33">
        <v>1.6</v>
      </c>
      <c r="M15" s="33">
        <v>2.5</v>
      </c>
      <c r="N15" s="33">
        <v>1.5</v>
      </c>
      <c r="O15" s="33">
        <v>4.1</v>
      </c>
      <c r="P15" s="33">
        <v>2</v>
      </c>
      <c r="Q15" s="33">
        <v>2.5</v>
      </c>
      <c r="R15" s="33">
        <v>1.4</v>
      </c>
      <c r="S15" s="33">
        <v>2.5</v>
      </c>
      <c r="T15" s="33">
        <v>1.7</v>
      </c>
      <c r="U15" s="33">
        <v>2.3</v>
      </c>
      <c r="V15" s="28">
        <v>2.1</v>
      </c>
    </row>
    <row r="16" spans="1:22" ht="12.75">
      <c r="A16" s="83" t="s">
        <v>211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8"/>
    </row>
    <row r="17" spans="1:22" ht="12.75">
      <c r="A17" s="82" t="s">
        <v>205</v>
      </c>
      <c r="B17" s="33">
        <v>58.8</v>
      </c>
      <c r="C17" s="33">
        <v>65.7</v>
      </c>
      <c r="D17" s="33">
        <v>75.4</v>
      </c>
      <c r="E17" s="33">
        <v>78.9</v>
      </c>
      <c r="F17" s="33">
        <v>60.7</v>
      </c>
      <c r="G17" s="33">
        <v>45.7</v>
      </c>
      <c r="H17" s="33">
        <v>39.7</v>
      </c>
      <c r="I17" s="33">
        <v>32.9</v>
      </c>
      <c r="J17" s="33">
        <v>24.8</v>
      </c>
      <c r="K17" s="33">
        <v>25.3</v>
      </c>
      <c r="L17" s="33">
        <v>28.4</v>
      </c>
      <c r="M17" s="33">
        <v>34.2</v>
      </c>
      <c r="N17" s="33">
        <v>31.7</v>
      </c>
      <c r="O17" s="33">
        <v>28.3</v>
      </c>
      <c r="P17" s="33">
        <v>23.9</v>
      </c>
      <c r="Q17" s="33">
        <v>19.5</v>
      </c>
      <c r="R17" s="33">
        <v>18.3</v>
      </c>
      <c r="S17" s="33">
        <v>20.4</v>
      </c>
      <c r="T17" s="33">
        <v>13.5</v>
      </c>
      <c r="U17" s="33">
        <v>13.1</v>
      </c>
      <c r="V17" s="28">
        <v>13.7</v>
      </c>
    </row>
    <row r="18" spans="1:23" ht="12.75">
      <c r="A18" s="82" t="s">
        <v>206</v>
      </c>
      <c r="B18" s="33">
        <v>26</v>
      </c>
      <c r="C18" s="33">
        <v>26.8</v>
      </c>
      <c r="D18" s="33">
        <v>19.9</v>
      </c>
      <c r="E18" s="33">
        <v>16.3</v>
      </c>
      <c r="F18" s="33">
        <v>31.9</v>
      </c>
      <c r="G18" s="33">
        <v>43.1</v>
      </c>
      <c r="H18" s="33">
        <v>48.9</v>
      </c>
      <c r="I18" s="33">
        <v>47.5</v>
      </c>
      <c r="J18" s="33">
        <v>46.6</v>
      </c>
      <c r="K18" s="33">
        <v>54</v>
      </c>
      <c r="L18" s="33">
        <v>55.8</v>
      </c>
      <c r="M18" s="33">
        <v>51.4</v>
      </c>
      <c r="N18" s="33">
        <v>52.2</v>
      </c>
      <c r="O18" s="33">
        <v>55.9</v>
      </c>
      <c r="P18" s="33">
        <v>61.7</v>
      </c>
      <c r="Q18" s="33">
        <v>63.2</v>
      </c>
      <c r="R18" s="33">
        <v>62.6</v>
      </c>
      <c r="S18" s="33">
        <v>63.6</v>
      </c>
      <c r="T18" s="33">
        <v>63.2</v>
      </c>
      <c r="U18" s="33">
        <v>62.5</v>
      </c>
      <c r="V18" s="28">
        <v>66.8</v>
      </c>
      <c r="W18" s="2"/>
    </row>
    <row r="19" spans="1:23" ht="12.75">
      <c r="A19" s="82" t="s">
        <v>207</v>
      </c>
      <c r="B19" s="33">
        <v>14.5</v>
      </c>
      <c r="C19" s="33">
        <v>5.7</v>
      </c>
      <c r="D19" s="33">
        <v>2.9</v>
      </c>
      <c r="E19" s="33">
        <v>3.3</v>
      </c>
      <c r="F19" s="33">
        <v>5.3</v>
      </c>
      <c r="G19" s="33">
        <v>8.1</v>
      </c>
      <c r="H19" s="33">
        <v>8.3</v>
      </c>
      <c r="I19" s="33">
        <v>13.1</v>
      </c>
      <c r="J19" s="33">
        <v>22.8</v>
      </c>
      <c r="K19" s="33">
        <v>16.6</v>
      </c>
      <c r="L19" s="33">
        <v>12.1</v>
      </c>
      <c r="M19" s="33">
        <v>10.1</v>
      </c>
      <c r="N19" s="33">
        <v>12.8</v>
      </c>
      <c r="O19" s="33">
        <v>13</v>
      </c>
      <c r="P19" s="33">
        <v>10.9</v>
      </c>
      <c r="Q19" s="33">
        <v>14.3</v>
      </c>
      <c r="R19" s="33">
        <v>14.9</v>
      </c>
      <c r="S19" s="33">
        <v>13.5</v>
      </c>
      <c r="T19" s="33">
        <v>19.9</v>
      </c>
      <c r="U19" s="33">
        <v>20.9</v>
      </c>
      <c r="V19" s="28">
        <v>16.3</v>
      </c>
      <c r="W19" s="2"/>
    </row>
    <row r="20" spans="1:23" ht="12.75">
      <c r="A20" s="82" t="s">
        <v>208</v>
      </c>
      <c r="B20" s="33">
        <v>0.7</v>
      </c>
      <c r="C20" s="33">
        <v>1.1</v>
      </c>
      <c r="D20" s="33">
        <v>0.8</v>
      </c>
      <c r="E20" s="33">
        <v>1</v>
      </c>
      <c r="F20" s="33">
        <v>1.4</v>
      </c>
      <c r="G20" s="33">
        <v>1.1</v>
      </c>
      <c r="H20" s="33">
        <v>1.2</v>
      </c>
      <c r="I20" s="33">
        <v>2.9</v>
      </c>
      <c r="J20" s="33">
        <v>3.2</v>
      </c>
      <c r="K20" s="33">
        <v>2.1</v>
      </c>
      <c r="L20" s="33">
        <v>1.6</v>
      </c>
      <c r="M20" s="33">
        <v>1.4</v>
      </c>
      <c r="N20" s="33">
        <v>1</v>
      </c>
      <c r="O20" s="33">
        <v>0.6</v>
      </c>
      <c r="P20" s="33">
        <v>0.9</v>
      </c>
      <c r="Q20" s="33">
        <v>0.9</v>
      </c>
      <c r="R20" s="33">
        <v>1.3</v>
      </c>
      <c r="S20" s="33">
        <v>1</v>
      </c>
      <c r="T20" s="33">
        <v>1.4</v>
      </c>
      <c r="U20" s="33">
        <v>1.6</v>
      </c>
      <c r="V20" s="28">
        <v>1.6</v>
      </c>
      <c r="W20" s="2"/>
    </row>
    <row r="21" spans="1:23" ht="12.75">
      <c r="A21" s="82" t="s">
        <v>209</v>
      </c>
      <c r="B21" s="33" t="s">
        <v>42</v>
      </c>
      <c r="C21" s="33">
        <v>0.6</v>
      </c>
      <c r="D21" s="33">
        <v>1</v>
      </c>
      <c r="E21" s="33">
        <v>0.5</v>
      </c>
      <c r="F21" s="33">
        <v>0.7</v>
      </c>
      <c r="G21" s="33">
        <v>2</v>
      </c>
      <c r="H21" s="33">
        <v>1.9</v>
      </c>
      <c r="I21" s="33">
        <v>3.6</v>
      </c>
      <c r="J21" s="33">
        <v>2.7</v>
      </c>
      <c r="K21" s="33">
        <v>2</v>
      </c>
      <c r="L21" s="33">
        <v>2.1</v>
      </c>
      <c r="M21" s="33">
        <v>3</v>
      </c>
      <c r="N21" s="33">
        <v>2.3</v>
      </c>
      <c r="O21" s="33">
        <v>2.1</v>
      </c>
      <c r="P21" s="33">
        <v>2.6</v>
      </c>
      <c r="Q21" s="33">
        <v>2.1</v>
      </c>
      <c r="R21" s="33">
        <v>3</v>
      </c>
      <c r="S21" s="33">
        <v>1.6</v>
      </c>
      <c r="T21" s="33">
        <v>2</v>
      </c>
      <c r="U21" s="33">
        <v>1.9</v>
      </c>
      <c r="V21" s="28">
        <v>1.6</v>
      </c>
      <c r="W21" s="2"/>
    </row>
    <row r="22" spans="1:23" ht="12.75">
      <c r="A22" s="83" t="s">
        <v>212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8"/>
      <c r="W22" s="2"/>
    </row>
    <row r="23" spans="1:23" ht="12.75">
      <c r="A23" s="82" t="s">
        <v>205</v>
      </c>
      <c r="B23" s="33">
        <v>63.5</v>
      </c>
      <c r="C23" s="33">
        <v>68.5</v>
      </c>
      <c r="D23" s="33">
        <v>76.7</v>
      </c>
      <c r="E23" s="33">
        <v>78.3</v>
      </c>
      <c r="F23" s="33">
        <v>64.2</v>
      </c>
      <c r="G23" s="33">
        <v>50.6</v>
      </c>
      <c r="H23" s="33">
        <v>44.8</v>
      </c>
      <c r="I23" s="33">
        <v>38.5</v>
      </c>
      <c r="J23" s="33">
        <v>28.7</v>
      </c>
      <c r="K23" s="33">
        <v>29.2</v>
      </c>
      <c r="L23" s="33">
        <v>33.7</v>
      </c>
      <c r="M23" s="33">
        <v>36.7</v>
      </c>
      <c r="N23" s="33">
        <v>36.4</v>
      </c>
      <c r="O23" s="33">
        <v>33.3</v>
      </c>
      <c r="P23" s="33">
        <v>28.9</v>
      </c>
      <c r="Q23" s="33">
        <v>24.2</v>
      </c>
      <c r="R23" s="33">
        <v>22.7</v>
      </c>
      <c r="S23" s="33">
        <v>24</v>
      </c>
      <c r="T23" s="33">
        <v>17</v>
      </c>
      <c r="U23" s="33">
        <v>17.2</v>
      </c>
      <c r="V23" s="28">
        <v>18</v>
      </c>
      <c r="W23" s="2"/>
    </row>
    <row r="24" spans="1:23" ht="12.75">
      <c r="A24" s="82" t="s">
        <v>206</v>
      </c>
      <c r="B24" s="33">
        <v>26</v>
      </c>
      <c r="C24" s="33">
        <v>23.9</v>
      </c>
      <c r="D24" s="33">
        <v>18.9</v>
      </c>
      <c r="E24" s="33">
        <v>17</v>
      </c>
      <c r="F24" s="33">
        <v>28.4</v>
      </c>
      <c r="G24" s="33">
        <v>37</v>
      </c>
      <c r="H24" s="33">
        <v>42.2</v>
      </c>
      <c r="I24" s="33">
        <v>42.2</v>
      </c>
      <c r="J24" s="33">
        <v>47.8</v>
      </c>
      <c r="K24" s="33">
        <v>51.4</v>
      </c>
      <c r="L24" s="33">
        <v>52.7</v>
      </c>
      <c r="M24" s="33">
        <v>49.7</v>
      </c>
      <c r="N24" s="33">
        <v>50.7</v>
      </c>
      <c r="O24" s="33">
        <v>52.9</v>
      </c>
      <c r="P24" s="33">
        <v>58.1</v>
      </c>
      <c r="Q24" s="33">
        <v>59.4</v>
      </c>
      <c r="R24" s="33">
        <v>60.7</v>
      </c>
      <c r="S24" s="33">
        <v>61</v>
      </c>
      <c r="T24" s="33">
        <v>61.7</v>
      </c>
      <c r="U24" s="33">
        <v>61.2</v>
      </c>
      <c r="V24" s="28">
        <v>64.4</v>
      </c>
      <c r="W24" s="2"/>
    </row>
    <row r="25" spans="1:23" ht="12.75">
      <c r="A25" s="82" t="s">
        <v>207</v>
      </c>
      <c r="B25" s="33">
        <v>12.1</v>
      </c>
      <c r="C25" s="33">
        <v>6</v>
      </c>
      <c r="D25" s="33">
        <v>2.9</v>
      </c>
      <c r="E25" s="33">
        <v>3.1</v>
      </c>
      <c r="F25" s="33">
        <v>5.2</v>
      </c>
      <c r="G25" s="33">
        <v>9.5</v>
      </c>
      <c r="H25" s="33">
        <v>10</v>
      </c>
      <c r="I25" s="33">
        <v>13.1</v>
      </c>
      <c r="J25" s="33">
        <v>18.9</v>
      </c>
      <c r="K25" s="33">
        <v>15.1</v>
      </c>
      <c r="L25" s="33">
        <v>10.4</v>
      </c>
      <c r="M25" s="33">
        <v>9.6</v>
      </c>
      <c r="N25" s="33">
        <v>9.9</v>
      </c>
      <c r="O25" s="33">
        <v>10.1</v>
      </c>
      <c r="P25" s="33">
        <v>9.7</v>
      </c>
      <c r="Q25" s="33">
        <v>13.2</v>
      </c>
      <c r="R25" s="33">
        <v>13.2</v>
      </c>
      <c r="S25" s="33">
        <v>11.9</v>
      </c>
      <c r="T25" s="33">
        <v>18</v>
      </c>
      <c r="U25" s="33">
        <v>18.2</v>
      </c>
      <c r="V25" s="28">
        <v>14.6</v>
      </c>
      <c r="W25" s="2"/>
    </row>
    <row r="26" spans="1:23" ht="12.75">
      <c r="A26" s="82" t="s">
        <v>208</v>
      </c>
      <c r="B26" s="33">
        <v>0.7</v>
      </c>
      <c r="C26" s="33">
        <v>1.1</v>
      </c>
      <c r="D26" s="33">
        <v>0.7</v>
      </c>
      <c r="E26" s="33">
        <v>0.6</v>
      </c>
      <c r="F26" s="33">
        <v>1.1</v>
      </c>
      <c r="G26" s="33">
        <v>1</v>
      </c>
      <c r="H26" s="33">
        <v>1.1</v>
      </c>
      <c r="I26" s="33">
        <v>2.4</v>
      </c>
      <c r="J26" s="33">
        <v>2.6</v>
      </c>
      <c r="K26" s="33">
        <v>2.2</v>
      </c>
      <c r="L26" s="33">
        <v>1.4</v>
      </c>
      <c r="M26" s="33">
        <v>1.3</v>
      </c>
      <c r="N26" s="33">
        <v>1.1</v>
      </c>
      <c r="O26" s="33">
        <v>0.6</v>
      </c>
      <c r="P26" s="33">
        <v>1</v>
      </c>
      <c r="Q26" s="33">
        <v>0.9</v>
      </c>
      <c r="R26" s="33">
        <v>1.2</v>
      </c>
      <c r="S26" s="33">
        <v>1.1</v>
      </c>
      <c r="T26" s="33">
        <v>1.4</v>
      </c>
      <c r="U26" s="33">
        <v>1.3</v>
      </c>
      <c r="V26" s="28">
        <v>1.2</v>
      </c>
      <c r="W26" s="2"/>
    </row>
    <row r="27" spans="1:23" ht="12.75">
      <c r="A27" s="82" t="s">
        <v>209</v>
      </c>
      <c r="B27" s="33" t="s">
        <v>42</v>
      </c>
      <c r="C27" s="33">
        <v>0.5</v>
      </c>
      <c r="D27" s="33">
        <v>1</v>
      </c>
      <c r="E27" s="33">
        <v>0.9</v>
      </c>
      <c r="F27" s="33">
        <v>1.1</v>
      </c>
      <c r="G27" s="33">
        <v>1.9</v>
      </c>
      <c r="H27" s="33">
        <v>1.9</v>
      </c>
      <c r="I27" s="33">
        <v>4</v>
      </c>
      <c r="J27" s="33">
        <v>2</v>
      </c>
      <c r="K27" s="33">
        <v>2.2</v>
      </c>
      <c r="L27" s="33">
        <v>1.8</v>
      </c>
      <c r="M27" s="33">
        <v>2.7</v>
      </c>
      <c r="N27" s="33">
        <v>1.9</v>
      </c>
      <c r="O27" s="33">
        <v>3.1</v>
      </c>
      <c r="P27" s="33">
        <v>2.3</v>
      </c>
      <c r="Q27" s="33">
        <v>2.3</v>
      </c>
      <c r="R27" s="33">
        <v>2.2</v>
      </c>
      <c r="S27" s="33">
        <v>2</v>
      </c>
      <c r="T27" s="33">
        <v>1.9</v>
      </c>
      <c r="U27" s="33">
        <v>2.1</v>
      </c>
      <c r="V27" s="28">
        <v>1.8</v>
      </c>
      <c r="W27" s="2"/>
    </row>
    <row r="28" spans="1:23" ht="12.75">
      <c r="A28" s="83" t="s">
        <v>213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8"/>
      <c r="W28" s="2"/>
    </row>
    <row r="29" spans="1:23" ht="12.75">
      <c r="A29" s="82" t="s">
        <v>214</v>
      </c>
      <c r="B29" s="33">
        <v>78.4</v>
      </c>
      <c r="C29" s="33">
        <v>79.1</v>
      </c>
      <c r="D29" s="33">
        <v>83.9</v>
      </c>
      <c r="E29" s="33">
        <v>89.7</v>
      </c>
      <c r="F29" s="33">
        <v>91.8</v>
      </c>
      <c r="G29" s="33">
        <v>90.01</v>
      </c>
      <c r="H29" s="33">
        <v>88.1</v>
      </c>
      <c r="I29" s="33">
        <v>80.7</v>
      </c>
      <c r="J29" s="33">
        <v>81.7</v>
      </c>
      <c r="K29" s="33">
        <v>78.7</v>
      </c>
      <c r="L29" s="33">
        <v>91</v>
      </c>
      <c r="M29" s="33">
        <v>92.5</v>
      </c>
      <c r="N29" s="33">
        <v>93.5</v>
      </c>
      <c r="O29" s="33">
        <v>91</v>
      </c>
      <c r="P29" s="33">
        <v>93.4</v>
      </c>
      <c r="Q29" s="33">
        <v>94.13</v>
      </c>
      <c r="R29" s="33">
        <v>94.7</v>
      </c>
      <c r="S29" s="33">
        <v>94.6</v>
      </c>
      <c r="T29" s="33">
        <v>92.2</v>
      </c>
      <c r="U29" s="33">
        <v>94.4</v>
      </c>
      <c r="V29" s="28">
        <v>96.2</v>
      </c>
      <c r="W29" s="2"/>
    </row>
    <row r="30" spans="1:23" ht="12.75">
      <c r="A30" s="82" t="s">
        <v>215</v>
      </c>
      <c r="B30" s="33">
        <v>15.5</v>
      </c>
      <c r="C30" s="33">
        <v>19.1</v>
      </c>
      <c r="D30" s="33">
        <v>14.2</v>
      </c>
      <c r="E30" s="33">
        <v>8.7</v>
      </c>
      <c r="F30" s="33">
        <v>6.4</v>
      </c>
      <c r="G30" s="33">
        <v>8</v>
      </c>
      <c r="H30" s="33">
        <v>9.3</v>
      </c>
      <c r="I30" s="33">
        <v>13.3</v>
      </c>
      <c r="J30" s="33">
        <v>13.4</v>
      </c>
      <c r="K30" s="33">
        <v>14.7</v>
      </c>
      <c r="L30" s="33">
        <v>6.5</v>
      </c>
      <c r="M30" s="33">
        <v>4</v>
      </c>
      <c r="N30" s="33">
        <v>3.9</v>
      </c>
      <c r="O30" s="33">
        <v>4.1</v>
      </c>
      <c r="P30" s="33">
        <v>3.7</v>
      </c>
      <c r="Q30" s="33">
        <v>2.95</v>
      </c>
      <c r="R30" s="33">
        <v>3.6</v>
      </c>
      <c r="S30" s="33">
        <v>2.5</v>
      </c>
      <c r="T30" s="33">
        <v>5.2</v>
      </c>
      <c r="U30" s="33">
        <v>2.8</v>
      </c>
      <c r="V30" s="28">
        <v>1.5</v>
      </c>
      <c r="W30" s="2"/>
    </row>
    <row r="31" spans="1:23" ht="12.75">
      <c r="A31" s="82" t="s">
        <v>216</v>
      </c>
      <c r="B31" s="33">
        <v>5.1</v>
      </c>
      <c r="C31" s="33">
        <v>1</v>
      </c>
      <c r="D31" s="33">
        <v>0.7</v>
      </c>
      <c r="E31" s="33">
        <v>0.2</v>
      </c>
      <c r="F31" s="33">
        <v>0.2</v>
      </c>
      <c r="G31" s="33">
        <v>0.2</v>
      </c>
      <c r="H31" s="33">
        <v>0.5</v>
      </c>
      <c r="I31" s="33">
        <v>0.8</v>
      </c>
      <c r="J31" s="33">
        <v>2.8</v>
      </c>
      <c r="K31" s="33">
        <v>2.9</v>
      </c>
      <c r="L31" s="33">
        <v>0.8</v>
      </c>
      <c r="M31" s="33">
        <v>0.5</v>
      </c>
      <c r="N31" s="33">
        <v>0.5</v>
      </c>
      <c r="O31" s="33">
        <v>0.7</v>
      </c>
      <c r="P31" s="33">
        <v>0.6</v>
      </c>
      <c r="Q31" s="33">
        <v>0.2</v>
      </c>
      <c r="R31" s="33">
        <v>0.1</v>
      </c>
      <c r="S31" s="33">
        <v>0.1</v>
      </c>
      <c r="T31" s="33">
        <v>0.2</v>
      </c>
      <c r="U31" s="33">
        <v>0.2</v>
      </c>
      <c r="V31" s="28">
        <v>0.3</v>
      </c>
      <c r="W31" s="2"/>
    </row>
    <row r="32" spans="1:23" ht="12.75">
      <c r="A32" s="82" t="s">
        <v>217</v>
      </c>
      <c r="B32" s="33">
        <v>1</v>
      </c>
      <c r="C32" s="33">
        <v>0.3</v>
      </c>
      <c r="D32" s="33">
        <v>0.2</v>
      </c>
      <c r="E32" s="33">
        <v>0.2</v>
      </c>
      <c r="F32" s="33">
        <v>0.2</v>
      </c>
      <c r="G32" s="33"/>
      <c r="H32" s="33">
        <v>0.1</v>
      </c>
      <c r="I32" s="33">
        <v>0.9</v>
      </c>
      <c r="J32" s="33">
        <v>0.8</v>
      </c>
      <c r="K32" s="33">
        <v>1.4</v>
      </c>
      <c r="L32" s="33">
        <v>0.1</v>
      </c>
      <c r="M32" s="33">
        <v>0.5</v>
      </c>
      <c r="N32" s="33">
        <v>0.7</v>
      </c>
      <c r="O32" s="33"/>
      <c r="P32" s="33">
        <v>0.4</v>
      </c>
      <c r="Q32" s="33">
        <v>0.21</v>
      </c>
      <c r="R32" s="33">
        <v>0.2</v>
      </c>
      <c r="S32" s="33">
        <v>0.3</v>
      </c>
      <c r="T32" s="33">
        <v>0.6</v>
      </c>
      <c r="U32" s="33">
        <v>0.3</v>
      </c>
      <c r="V32" s="28" t="s">
        <v>42</v>
      </c>
      <c r="W32" s="2"/>
    </row>
    <row r="33" spans="1:23" ht="12.75">
      <c r="A33" s="82" t="s">
        <v>209</v>
      </c>
      <c r="B33" s="33" t="s">
        <v>42</v>
      </c>
      <c r="C33" s="33">
        <v>0.5</v>
      </c>
      <c r="D33" s="33">
        <v>1</v>
      </c>
      <c r="E33" s="33">
        <v>1.4</v>
      </c>
      <c r="F33" s="33">
        <v>1.4</v>
      </c>
      <c r="G33" s="33">
        <v>1.8</v>
      </c>
      <c r="H33" s="33">
        <v>2</v>
      </c>
      <c r="I33" s="33">
        <v>4.3</v>
      </c>
      <c r="J33" s="33">
        <v>1.3</v>
      </c>
      <c r="K33" s="33">
        <v>2.4</v>
      </c>
      <c r="L33" s="33">
        <v>1.6</v>
      </c>
      <c r="M33" s="33">
        <v>2.5</v>
      </c>
      <c r="N33" s="33">
        <v>1.5</v>
      </c>
      <c r="O33" s="33">
        <v>4.1</v>
      </c>
      <c r="P33" s="33">
        <v>2</v>
      </c>
      <c r="Q33" s="33">
        <v>2.51</v>
      </c>
      <c r="R33" s="33">
        <v>1.4</v>
      </c>
      <c r="S33" s="33">
        <v>2.5</v>
      </c>
      <c r="T33" s="33">
        <v>1.7</v>
      </c>
      <c r="U33" s="33">
        <v>2.3</v>
      </c>
      <c r="V33" s="28">
        <v>2.1</v>
      </c>
      <c r="W33" s="2"/>
    </row>
    <row r="34" spans="1:23" ht="12.75">
      <c r="A34" s="83" t="s">
        <v>218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8"/>
      <c r="W34" s="2"/>
    </row>
    <row r="35" spans="1:23" ht="12.75">
      <c r="A35" s="82" t="s">
        <v>214</v>
      </c>
      <c r="B35" s="33">
        <v>66.2</v>
      </c>
      <c r="C35" s="33">
        <v>88.5</v>
      </c>
      <c r="D35" s="33">
        <v>90.9</v>
      </c>
      <c r="E35" s="33">
        <v>94.9</v>
      </c>
      <c r="F35" s="33">
        <v>95.5</v>
      </c>
      <c r="G35" s="33">
        <v>92.4</v>
      </c>
      <c r="H35" s="33">
        <v>93.7</v>
      </c>
      <c r="I35" s="33">
        <v>88.7</v>
      </c>
      <c r="J35" s="33">
        <v>93.1</v>
      </c>
      <c r="K35" s="33">
        <v>97.1</v>
      </c>
      <c r="L35" s="33">
        <v>97.1</v>
      </c>
      <c r="M35" s="33">
        <v>96.3</v>
      </c>
      <c r="N35" s="33">
        <v>95.8</v>
      </c>
      <c r="O35" s="33">
        <v>96.3</v>
      </c>
      <c r="P35" s="33">
        <v>94.3</v>
      </c>
      <c r="Q35" s="33">
        <v>96.4</v>
      </c>
      <c r="R35" s="33">
        <v>94.6</v>
      </c>
      <c r="S35" s="33">
        <v>97.5</v>
      </c>
      <c r="T35" s="33">
        <v>97.1</v>
      </c>
      <c r="U35" s="33">
        <v>94.8</v>
      </c>
      <c r="V35" s="28">
        <v>96.9</v>
      </c>
      <c r="W35" s="2"/>
    </row>
    <row r="36" spans="1:23" ht="12.75">
      <c r="A36" s="82" t="s">
        <v>215</v>
      </c>
      <c r="B36" s="33">
        <v>26.6</v>
      </c>
      <c r="C36" s="33">
        <v>10.2</v>
      </c>
      <c r="D36" s="33">
        <v>7.5</v>
      </c>
      <c r="E36" s="33">
        <v>3.4</v>
      </c>
      <c r="F36" s="33">
        <v>3.3</v>
      </c>
      <c r="G36" s="33">
        <v>4.6</v>
      </c>
      <c r="H36" s="33">
        <v>3.7</v>
      </c>
      <c r="I36" s="33">
        <v>4.2</v>
      </c>
      <c r="J36" s="33">
        <v>3.4</v>
      </c>
      <c r="K36" s="33">
        <v>0.7</v>
      </c>
      <c r="L36" s="33">
        <v>0.8</v>
      </c>
      <c r="M36" s="33">
        <v>0.6</v>
      </c>
      <c r="N36" s="33">
        <v>1.7</v>
      </c>
      <c r="O36" s="33">
        <v>1.6</v>
      </c>
      <c r="P36" s="33">
        <v>2.3</v>
      </c>
      <c r="Q36" s="33">
        <v>1.2</v>
      </c>
      <c r="R36" s="33">
        <v>2</v>
      </c>
      <c r="S36" s="33">
        <v>0.9</v>
      </c>
      <c r="T36" s="33">
        <v>0.7</v>
      </c>
      <c r="U36" s="33">
        <v>2.6</v>
      </c>
      <c r="V36" s="28">
        <v>1.3</v>
      </c>
      <c r="W36" s="2"/>
    </row>
    <row r="37" spans="1:23" ht="12.75">
      <c r="A37" s="82" t="s">
        <v>216</v>
      </c>
      <c r="B37" s="33">
        <v>6.4</v>
      </c>
      <c r="C37" s="33">
        <v>0.6</v>
      </c>
      <c r="D37" s="33">
        <v>0.3</v>
      </c>
      <c r="E37" s="33">
        <v>0.6</v>
      </c>
      <c r="F37" s="33">
        <v>0.4</v>
      </c>
      <c r="G37" s="33">
        <v>0.8</v>
      </c>
      <c r="H37" s="33">
        <v>0.4</v>
      </c>
      <c r="I37" s="33">
        <v>1.9</v>
      </c>
      <c r="J37" s="33">
        <v>0.5</v>
      </c>
      <c r="K37" s="33" t="s">
        <v>42</v>
      </c>
      <c r="L37" s="33" t="s">
        <v>42</v>
      </c>
      <c r="M37" s="33">
        <v>0.1</v>
      </c>
      <c r="N37" s="33">
        <v>0.1</v>
      </c>
      <c r="O37" s="33">
        <v>0.1</v>
      </c>
      <c r="P37" s="33">
        <v>0.6</v>
      </c>
      <c r="Q37" s="33">
        <v>0.2</v>
      </c>
      <c r="R37" s="33">
        <v>0.2</v>
      </c>
      <c r="S37" s="33" t="s">
        <v>42</v>
      </c>
      <c r="T37" s="33">
        <v>0.1</v>
      </c>
      <c r="U37" s="33">
        <v>0.5</v>
      </c>
      <c r="V37" s="28">
        <v>0.2</v>
      </c>
      <c r="W37" s="2"/>
    </row>
    <row r="38" spans="1:23" ht="12.75">
      <c r="A38" s="82" t="s">
        <v>217</v>
      </c>
      <c r="B38" s="33">
        <v>0.7</v>
      </c>
      <c r="C38" s="33">
        <v>0.1</v>
      </c>
      <c r="D38" s="33">
        <v>0.4</v>
      </c>
      <c r="E38" s="33">
        <v>0.6</v>
      </c>
      <c r="F38" s="33">
        <v>0.1</v>
      </c>
      <c r="G38" s="33">
        <v>0.1</v>
      </c>
      <c r="H38" s="33">
        <v>0.3</v>
      </c>
      <c r="I38" s="33">
        <v>1.7</v>
      </c>
      <c r="J38" s="33">
        <v>0.4</v>
      </c>
      <c r="K38" s="33">
        <v>0.2</v>
      </c>
      <c r="L38" s="33" t="s">
        <v>42</v>
      </c>
      <c r="M38" s="33">
        <v>0.1</v>
      </c>
      <c r="N38" s="33" t="s">
        <v>42</v>
      </c>
      <c r="O38" s="33" t="s">
        <v>42</v>
      </c>
      <c r="P38" s="33">
        <v>0.2</v>
      </c>
      <c r="Q38" s="33">
        <v>0.1</v>
      </c>
      <c r="R38" s="33">
        <v>0.2</v>
      </c>
      <c r="S38" s="33" t="s">
        <v>42</v>
      </c>
      <c r="T38" s="33">
        <v>0.1</v>
      </c>
      <c r="U38" s="33">
        <v>0.2</v>
      </c>
      <c r="V38" s="28" t="s">
        <v>42</v>
      </c>
      <c r="W38" s="2"/>
    </row>
    <row r="39" spans="1:23" ht="12.75">
      <c r="A39" s="82" t="s">
        <v>209</v>
      </c>
      <c r="B39" s="33" t="s">
        <v>42</v>
      </c>
      <c r="C39" s="33">
        <v>0.6</v>
      </c>
      <c r="D39" s="33">
        <v>1</v>
      </c>
      <c r="E39" s="33">
        <v>0.5</v>
      </c>
      <c r="F39" s="33">
        <v>0.7</v>
      </c>
      <c r="G39" s="33">
        <v>2</v>
      </c>
      <c r="H39" s="33">
        <v>1.9</v>
      </c>
      <c r="I39" s="33">
        <v>3.6</v>
      </c>
      <c r="J39" s="33">
        <v>2.7</v>
      </c>
      <c r="K39" s="33">
        <v>2</v>
      </c>
      <c r="L39" s="33">
        <v>2.1</v>
      </c>
      <c r="M39" s="33">
        <v>3</v>
      </c>
      <c r="N39" s="33">
        <v>2.3</v>
      </c>
      <c r="O39" s="33">
        <v>2.1</v>
      </c>
      <c r="P39" s="33">
        <v>2.6</v>
      </c>
      <c r="Q39" s="33">
        <v>2.1</v>
      </c>
      <c r="R39" s="33">
        <v>3</v>
      </c>
      <c r="S39" s="33">
        <v>1.6</v>
      </c>
      <c r="T39" s="33">
        <v>2</v>
      </c>
      <c r="U39" s="33">
        <v>1.9</v>
      </c>
      <c r="V39" s="28">
        <v>1.6</v>
      </c>
      <c r="W39" s="2"/>
    </row>
    <row r="40" spans="1:23" ht="12.75">
      <c r="A40" s="83" t="s">
        <v>219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8"/>
      <c r="W40" s="2"/>
    </row>
    <row r="41" spans="1:23" ht="12.75">
      <c r="A41" s="82" t="s">
        <v>214</v>
      </c>
      <c r="B41" s="33">
        <v>72.6</v>
      </c>
      <c r="C41" s="33">
        <v>83.6</v>
      </c>
      <c r="D41" s="33">
        <v>87.5</v>
      </c>
      <c r="E41" s="33">
        <v>92.3</v>
      </c>
      <c r="F41" s="33">
        <v>93.7</v>
      </c>
      <c r="G41" s="33">
        <v>91.2</v>
      </c>
      <c r="H41" s="33">
        <v>91</v>
      </c>
      <c r="I41" s="33">
        <v>84.6</v>
      </c>
      <c r="J41" s="33">
        <v>87.5</v>
      </c>
      <c r="K41" s="33">
        <v>88</v>
      </c>
      <c r="L41" s="33">
        <v>94.1</v>
      </c>
      <c r="M41" s="33">
        <v>94.4</v>
      </c>
      <c r="N41" s="33">
        <v>94.7</v>
      </c>
      <c r="O41" s="33">
        <v>93.6</v>
      </c>
      <c r="P41" s="33">
        <v>93.8</v>
      </c>
      <c r="Q41" s="33">
        <v>95.2</v>
      </c>
      <c r="R41" s="33">
        <v>94.6</v>
      </c>
      <c r="S41" s="33">
        <v>96</v>
      </c>
      <c r="T41" s="33">
        <v>94.6</v>
      </c>
      <c r="U41" s="33">
        <v>94.6</v>
      </c>
      <c r="V41" s="28">
        <v>96.5</v>
      </c>
      <c r="W41" s="2"/>
    </row>
    <row r="42" spans="1:23" ht="12.75">
      <c r="A42" s="82" t="s">
        <v>215</v>
      </c>
      <c r="B42" s="33">
        <v>20.8</v>
      </c>
      <c r="C42" s="33">
        <v>14.8</v>
      </c>
      <c r="D42" s="33">
        <v>10.8</v>
      </c>
      <c r="E42" s="33">
        <v>6</v>
      </c>
      <c r="F42" s="33">
        <v>4.8</v>
      </c>
      <c r="G42" s="33">
        <v>6.3</v>
      </c>
      <c r="H42" s="33">
        <v>6.5</v>
      </c>
      <c r="I42" s="33">
        <v>8.8</v>
      </c>
      <c r="J42" s="33">
        <v>8.3</v>
      </c>
      <c r="K42" s="33">
        <v>7.7</v>
      </c>
      <c r="L42" s="33">
        <v>3.7</v>
      </c>
      <c r="M42" s="33">
        <v>2.3</v>
      </c>
      <c r="N42" s="33">
        <v>2.8</v>
      </c>
      <c r="O42" s="33">
        <v>2.8</v>
      </c>
      <c r="P42" s="33">
        <v>3</v>
      </c>
      <c r="Q42" s="33">
        <v>2.1</v>
      </c>
      <c r="R42" s="33">
        <v>2.8</v>
      </c>
      <c r="S42" s="33">
        <v>1.7</v>
      </c>
      <c r="T42" s="33">
        <v>3</v>
      </c>
      <c r="U42" s="33">
        <v>2.7</v>
      </c>
      <c r="V42" s="28">
        <v>1.4</v>
      </c>
      <c r="W42" s="2"/>
    </row>
    <row r="43" spans="1:23" ht="12.75">
      <c r="A43" s="82" t="s">
        <v>216</v>
      </c>
      <c r="B43" s="33">
        <v>5.7</v>
      </c>
      <c r="C43" s="33">
        <v>0.8</v>
      </c>
      <c r="D43" s="33">
        <v>0.5</v>
      </c>
      <c r="E43" s="33">
        <v>0.4</v>
      </c>
      <c r="F43" s="33">
        <v>0.3</v>
      </c>
      <c r="G43" s="33">
        <v>0.5</v>
      </c>
      <c r="H43" s="33">
        <v>0.5</v>
      </c>
      <c r="I43" s="33">
        <v>1.3</v>
      </c>
      <c r="J43" s="33">
        <v>1.6</v>
      </c>
      <c r="K43" s="33">
        <v>1.4</v>
      </c>
      <c r="L43" s="33">
        <v>0.4</v>
      </c>
      <c r="M43" s="33">
        <v>0.3</v>
      </c>
      <c r="N43" s="33">
        <v>0.3</v>
      </c>
      <c r="O43" s="33">
        <v>0.4</v>
      </c>
      <c r="P43" s="33">
        <v>0.6</v>
      </c>
      <c r="Q43" s="33">
        <v>0.2</v>
      </c>
      <c r="R43" s="33">
        <v>0.2</v>
      </c>
      <c r="S43" s="33" t="s">
        <v>42</v>
      </c>
      <c r="T43" s="33">
        <v>0.1</v>
      </c>
      <c r="U43" s="33">
        <v>0.4</v>
      </c>
      <c r="V43" s="28">
        <v>0.3</v>
      </c>
      <c r="W43" s="2"/>
    </row>
    <row r="44" spans="1:23" ht="12.75">
      <c r="A44" s="82" t="s">
        <v>217</v>
      </c>
      <c r="B44" s="33">
        <v>0.9</v>
      </c>
      <c r="C44" s="33">
        <v>0.2</v>
      </c>
      <c r="D44" s="33">
        <v>0.3</v>
      </c>
      <c r="E44" s="33">
        <v>0.4</v>
      </c>
      <c r="F44" s="33">
        <v>0.1</v>
      </c>
      <c r="G44" s="33">
        <v>0.1</v>
      </c>
      <c r="H44" s="33">
        <v>0.2</v>
      </c>
      <c r="I44" s="33">
        <v>1.3</v>
      </c>
      <c r="J44" s="33">
        <v>0.6</v>
      </c>
      <c r="K44" s="33">
        <v>0.8</v>
      </c>
      <c r="L44" s="33">
        <v>0.1</v>
      </c>
      <c r="M44" s="33">
        <v>0.3</v>
      </c>
      <c r="N44" s="33">
        <v>0.3</v>
      </c>
      <c r="O44" s="33" t="s">
        <v>42</v>
      </c>
      <c r="P44" s="33">
        <v>0.3</v>
      </c>
      <c r="Q44" s="33">
        <v>0.1</v>
      </c>
      <c r="R44" s="33">
        <v>0.2</v>
      </c>
      <c r="S44" s="33">
        <v>0.2</v>
      </c>
      <c r="T44" s="33">
        <v>0.4</v>
      </c>
      <c r="U44" s="33">
        <v>0.3</v>
      </c>
      <c r="V44" s="28" t="s">
        <v>42</v>
      </c>
      <c r="W44" s="2"/>
    </row>
    <row r="45" spans="1:23" ht="13.5" thickBot="1">
      <c r="A45" s="84" t="s">
        <v>209</v>
      </c>
      <c r="B45" s="56" t="s">
        <v>42</v>
      </c>
      <c r="C45" s="56">
        <v>0.5</v>
      </c>
      <c r="D45" s="56">
        <v>1</v>
      </c>
      <c r="E45" s="56">
        <v>0.9</v>
      </c>
      <c r="F45" s="56">
        <v>1.1</v>
      </c>
      <c r="G45" s="56">
        <v>1.9</v>
      </c>
      <c r="H45" s="56">
        <v>1.9</v>
      </c>
      <c r="I45" s="56">
        <v>4</v>
      </c>
      <c r="J45" s="56">
        <v>2</v>
      </c>
      <c r="K45" s="56">
        <v>2.2</v>
      </c>
      <c r="L45" s="56">
        <v>1.8</v>
      </c>
      <c r="M45" s="56">
        <v>2.7</v>
      </c>
      <c r="N45" s="56">
        <v>1.9</v>
      </c>
      <c r="O45" s="56">
        <v>3.1</v>
      </c>
      <c r="P45" s="56">
        <v>2.3</v>
      </c>
      <c r="Q45" s="56">
        <v>2.3</v>
      </c>
      <c r="R45" s="56">
        <v>2.2</v>
      </c>
      <c r="S45" s="56">
        <v>2</v>
      </c>
      <c r="T45" s="56">
        <v>1.9</v>
      </c>
      <c r="U45" s="56">
        <v>2.1</v>
      </c>
      <c r="V45" s="54">
        <v>1.8</v>
      </c>
      <c r="W45" s="2"/>
    </row>
    <row r="46" spans="1:21" ht="12.75">
      <c r="A46" s="187" t="s">
        <v>536</v>
      </c>
      <c r="B46" s="187"/>
      <c r="C46" s="187"/>
      <c r="D46" s="18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</sheetData>
  <mergeCells count="3">
    <mergeCell ref="A1:V1"/>
    <mergeCell ref="A3:V3"/>
    <mergeCell ref="A46:D4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2" max="22" width="7.28125" style="0" customWidth="1"/>
  </cols>
  <sheetData>
    <row r="1" spans="1:22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s="152" t="s">
        <v>466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6" ht="12.75">
      <c r="A46" s="62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63" t="s">
        <v>189</v>
      </c>
      <c r="B1" s="163"/>
      <c r="C1" s="163"/>
      <c r="D1" s="163"/>
      <c r="E1" s="163"/>
    </row>
    <row r="3" spans="1:5" ht="15">
      <c r="A3" s="152" t="s">
        <v>485</v>
      </c>
      <c r="B3" s="152"/>
      <c r="C3" s="152"/>
      <c r="D3" s="152"/>
      <c r="E3" s="152"/>
    </row>
    <row r="4" spans="1:5" ht="13.5" thickBot="1">
      <c r="A4" s="27"/>
      <c r="B4" s="27"/>
      <c r="C4" s="27"/>
      <c r="D4" s="27"/>
      <c r="E4" s="27"/>
    </row>
    <row r="5" spans="1:5" ht="12.75">
      <c r="A5" s="88"/>
      <c r="B5" s="164">
        <v>2006</v>
      </c>
      <c r="C5" s="167"/>
      <c r="D5" s="165"/>
      <c r="E5" s="42">
        <v>2007</v>
      </c>
    </row>
    <row r="6" spans="1:5" ht="13.5" thickBot="1">
      <c r="A6" s="89"/>
      <c r="B6" s="45" t="s">
        <v>220</v>
      </c>
      <c r="C6" s="45" t="s">
        <v>221</v>
      </c>
      <c r="D6" s="45" t="s">
        <v>222</v>
      </c>
      <c r="E6" s="47" t="s">
        <v>220</v>
      </c>
    </row>
    <row r="7" spans="1:5" ht="12.75">
      <c r="A7" s="74" t="s">
        <v>200</v>
      </c>
      <c r="B7" s="75">
        <v>620</v>
      </c>
      <c r="C7" s="75">
        <v>4919</v>
      </c>
      <c r="D7" s="75">
        <v>6046</v>
      </c>
      <c r="E7" s="86">
        <v>620</v>
      </c>
    </row>
    <row r="8" spans="1:5" ht="12.75">
      <c r="A8" s="76" t="s">
        <v>201</v>
      </c>
      <c r="B8" s="77">
        <v>7511</v>
      </c>
      <c r="C8" s="77">
        <v>62761</v>
      </c>
      <c r="D8" s="77">
        <v>74262</v>
      </c>
      <c r="E8" s="87">
        <v>7520</v>
      </c>
    </row>
    <row r="9" spans="1:5" ht="12.75">
      <c r="A9" s="76" t="s">
        <v>202</v>
      </c>
      <c r="B9" s="77">
        <v>7369</v>
      </c>
      <c r="C9" s="77">
        <v>46324</v>
      </c>
      <c r="D9" s="77">
        <v>55618</v>
      </c>
      <c r="E9" s="87">
        <v>7360</v>
      </c>
    </row>
    <row r="10" spans="1:5" ht="12.75">
      <c r="A10" s="76" t="s">
        <v>17</v>
      </c>
      <c r="B10" s="77">
        <v>14880</v>
      </c>
      <c r="C10" s="77">
        <v>109085</v>
      </c>
      <c r="D10" s="77">
        <v>129880</v>
      </c>
      <c r="E10" s="87">
        <v>14880</v>
      </c>
    </row>
    <row r="11" spans="1:5" ht="12.75">
      <c r="A11" s="83" t="s">
        <v>210</v>
      </c>
      <c r="B11" s="32"/>
      <c r="C11" s="32"/>
      <c r="D11" s="32"/>
      <c r="E11" s="66"/>
    </row>
    <row r="12" spans="1:5" ht="12.75">
      <c r="A12" s="76" t="s">
        <v>223</v>
      </c>
      <c r="B12" s="33">
        <v>21.2</v>
      </c>
      <c r="C12" s="33">
        <v>37.6</v>
      </c>
      <c r="D12" s="33">
        <v>38.6</v>
      </c>
      <c r="E12" s="34">
        <v>22.2</v>
      </c>
    </row>
    <row r="13" spans="1:5" ht="12.75">
      <c r="A13" s="76" t="s">
        <v>224</v>
      </c>
      <c r="B13" s="33">
        <v>60</v>
      </c>
      <c r="C13" s="33">
        <v>41.7</v>
      </c>
      <c r="D13" s="33">
        <v>42.2</v>
      </c>
      <c r="E13" s="34">
        <v>62</v>
      </c>
    </row>
    <row r="14" spans="1:5" ht="12.75">
      <c r="A14" s="76" t="s">
        <v>225</v>
      </c>
      <c r="B14" s="33">
        <v>18.8</v>
      </c>
      <c r="C14" s="33">
        <v>20.7</v>
      </c>
      <c r="D14" s="33">
        <v>19.2</v>
      </c>
      <c r="E14" s="34">
        <v>15.8</v>
      </c>
    </row>
    <row r="15" spans="1:5" ht="12.75">
      <c r="A15" s="83" t="s">
        <v>226</v>
      </c>
      <c r="B15" s="33"/>
      <c r="C15" s="33"/>
      <c r="D15" s="33"/>
      <c r="E15" s="34"/>
    </row>
    <row r="16" spans="1:5" ht="12.75">
      <c r="A16" s="76" t="s">
        <v>223</v>
      </c>
      <c r="B16" s="33">
        <v>13.1</v>
      </c>
      <c r="C16" s="33">
        <v>27.8</v>
      </c>
      <c r="D16" s="33">
        <v>31.1</v>
      </c>
      <c r="E16" s="34">
        <v>13.7</v>
      </c>
    </row>
    <row r="17" spans="1:5" ht="12.75">
      <c r="A17" s="76" t="s">
        <v>224</v>
      </c>
      <c r="B17" s="33">
        <v>62.5</v>
      </c>
      <c r="C17" s="33">
        <v>44.6</v>
      </c>
      <c r="D17" s="33">
        <v>43.5</v>
      </c>
      <c r="E17" s="34">
        <v>66.8</v>
      </c>
    </row>
    <row r="18" spans="1:5" ht="12.75">
      <c r="A18" s="76" t="s">
        <v>225</v>
      </c>
      <c r="B18" s="33">
        <v>24.4</v>
      </c>
      <c r="C18" s="33">
        <v>27.6</v>
      </c>
      <c r="D18" s="33">
        <v>25.4</v>
      </c>
      <c r="E18" s="34">
        <v>19.5</v>
      </c>
    </row>
    <row r="19" spans="1:5" ht="12.75">
      <c r="A19" s="83" t="s">
        <v>227</v>
      </c>
      <c r="B19" s="33"/>
      <c r="C19" s="33"/>
      <c r="D19" s="33"/>
      <c r="E19" s="34"/>
    </row>
    <row r="20" spans="1:5" ht="12.75">
      <c r="A20" s="76" t="s">
        <v>223</v>
      </c>
      <c r="B20" s="33">
        <v>17.2</v>
      </c>
      <c r="C20" s="33">
        <v>33.4</v>
      </c>
      <c r="D20" s="33">
        <v>35.4</v>
      </c>
      <c r="E20" s="34">
        <v>18</v>
      </c>
    </row>
    <row r="21" spans="1:5" ht="12.75">
      <c r="A21" s="76" t="s">
        <v>224</v>
      </c>
      <c r="B21" s="33">
        <v>61.2</v>
      </c>
      <c r="C21" s="33">
        <v>43</v>
      </c>
      <c r="D21" s="33">
        <v>42.7</v>
      </c>
      <c r="E21" s="34">
        <v>64.4</v>
      </c>
    </row>
    <row r="22" spans="1:5" ht="13.5" thickBot="1">
      <c r="A22" s="85" t="s">
        <v>225</v>
      </c>
      <c r="B22" s="56">
        <v>21.6</v>
      </c>
      <c r="C22" s="56">
        <v>23.6</v>
      </c>
      <c r="D22" s="56">
        <v>21.9</v>
      </c>
      <c r="E22" s="57">
        <v>17.6</v>
      </c>
    </row>
    <row r="23" spans="1:5" ht="12.75">
      <c r="A23" s="58" t="s">
        <v>504</v>
      </c>
      <c r="B23" s="58"/>
      <c r="C23" s="58"/>
      <c r="D23" s="58"/>
      <c r="E23" s="58"/>
    </row>
    <row r="24" ht="12.75">
      <c r="A24" t="s">
        <v>228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4" width="12.7109375" style="0" customWidth="1"/>
    <col min="5" max="5" width="11.57421875" style="0" customWidth="1"/>
    <col min="6" max="13" width="9.7109375" style="0" customWidth="1"/>
    <col min="14" max="14" width="12.574218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486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5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</row>
    <row r="5" spans="1:15" ht="15.75" customHeight="1">
      <c r="A5" s="180" t="s">
        <v>229</v>
      </c>
      <c r="B5" s="190" t="s">
        <v>230</v>
      </c>
      <c r="C5" s="180"/>
      <c r="D5" s="43" t="s">
        <v>537</v>
      </c>
      <c r="E5" s="153" t="s">
        <v>232</v>
      </c>
      <c r="F5" s="144" t="s">
        <v>233</v>
      </c>
      <c r="G5" s="144" t="s">
        <v>234</v>
      </c>
      <c r="H5" s="144" t="s">
        <v>235</v>
      </c>
      <c r="I5" s="144" t="s">
        <v>236</v>
      </c>
      <c r="J5" s="144" t="s">
        <v>284</v>
      </c>
      <c r="K5" s="144" t="s">
        <v>285</v>
      </c>
      <c r="L5" s="144" t="s">
        <v>286</v>
      </c>
      <c r="M5" s="144" t="s">
        <v>237</v>
      </c>
      <c r="N5" s="43" t="s">
        <v>238</v>
      </c>
      <c r="O5" s="7"/>
    </row>
    <row r="6" spans="1:15" ht="15" thickBot="1">
      <c r="A6" s="182"/>
      <c r="B6" s="191"/>
      <c r="C6" s="182"/>
      <c r="D6" s="60" t="s">
        <v>231</v>
      </c>
      <c r="E6" s="154"/>
      <c r="F6" s="195" t="s">
        <v>239</v>
      </c>
      <c r="G6" s="196"/>
      <c r="H6" s="196"/>
      <c r="I6" s="196"/>
      <c r="J6" s="196"/>
      <c r="K6" s="196"/>
      <c r="L6" s="196"/>
      <c r="M6" s="197"/>
      <c r="N6" s="46" t="s">
        <v>240</v>
      </c>
      <c r="O6" s="7"/>
    </row>
    <row r="7" spans="1:15" ht="12.75">
      <c r="A7" s="194" t="s">
        <v>242</v>
      </c>
      <c r="B7" s="29" t="s">
        <v>255</v>
      </c>
      <c r="C7" s="75">
        <v>495</v>
      </c>
      <c r="D7" s="75">
        <v>41</v>
      </c>
      <c r="E7" s="30">
        <v>5.67</v>
      </c>
      <c r="F7" s="30">
        <v>4.55</v>
      </c>
      <c r="G7" s="30">
        <v>0.95</v>
      </c>
      <c r="H7" s="30">
        <v>2.55</v>
      </c>
      <c r="I7" s="30">
        <v>0.47</v>
      </c>
      <c r="J7" s="30">
        <v>0.36</v>
      </c>
      <c r="K7" s="30">
        <v>0.84</v>
      </c>
      <c r="L7" s="30">
        <v>0.99</v>
      </c>
      <c r="M7" s="30">
        <v>5.08</v>
      </c>
      <c r="N7" s="86">
        <v>68</v>
      </c>
      <c r="O7" s="2"/>
    </row>
    <row r="8" spans="1:15" ht="12.75">
      <c r="A8" s="193"/>
      <c r="B8" s="35" t="s">
        <v>241</v>
      </c>
      <c r="C8" s="90">
        <v>703</v>
      </c>
      <c r="D8" s="90">
        <v>26</v>
      </c>
      <c r="E8" s="36">
        <v>5.92</v>
      </c>
      <c r="F8" s="36">
        <v>2.93</v>
      </c>
      <c r="G8" s="36">
        <v>0.83</v>
      </c>
      <c r="H8" s="36">
        <v>2.18</v>
      </c>
      <c r="I8" s="36">
        <v>0.25</v>
      </c>
      <c r="J8" s="36">
        <v>0.51</v>
      </c>
      <c r="K8" s="36">
        <v>0.58</v>
      </c>
      <c r="L8" s="36">
        <v>0.51</v>
      </c>
      <c r="M8" s="36">
        <v>3.43</v>
      </c>
      <c r="N8" s="91">
        <v>51</v>
      </c>
      <c r="O8" s="2"/>
    </row>
    <row r="9" spans="1:15" ht="12.75">
      <c r="A9" s="188" t="s">
        <v>243</v>
      </c>
      <c r="B9" s="38" t="s">
        <v>255</v>
      </c>
      <c r="C9" s="92">
        <v>952</v>
      </c>
      <c r="D9" s="92">
        <v>60</v>
      </c>
      <c r="E9" s="39">
        <v>6.58</v>
      </c>
      <c r="F9" s="39">
        <v>5.56</v>
      </c>
      <c r="G9" s="39">
        <v>1.41</v>
      </c>
      <c r="H9" s="39">
        <v>5.6</v>
      </c>
      <c r="I9" s="39">
        <v>0.66</v>
      </c>
      <c r="J9" s="39">
        <v>0.52</v>
      </c>
      <c r="K9" s="39">
        <v>0.78</v>
      </c>
      <c r="L9" s="39">
        <v>2.6</v>
      </c>
      <c r="M9" s="39">
        <v>4.05</v>
      </c>
      <c r="N9" s="93">
        <v>124</v>
      </c>
      <c r="O9" s="2"/>
    </row>
    <row r="10" spans="1:15" ht="12.75">
      <c r="A10" s="193"/>
      <c r="B10" s="35" t="s">
        <v>241</v>
      </c>
      <c r="C10" s="90">
        <v>972</v>
      </c>
      <c r="D10" s="90">
        <v>47</v>
      </c>
      <c r="E10" s="36">
        <v>6.32</v>
      </c>
      <c r="F10" s="36">
        <v>0.95</v>
      </c>
      <c r="G10" s="36">
        <v>1.59</v>
      </c>
      <c r="H10" s="36">
        <v>9</v>
      </c>
      <c r="I10" s="36">
        <v>0.45</v>
      </c>
      <c r="J10" s="36">
        <v>0.72</v>
      </c>
      <c r="K10" s="36">
        <v>0.82</v>
      </c>
      <c r="L10" s="36">
        <v>5.31</v>
      </c>
      <c r="M10" s="36">
        <v>6.18</v>
      </c>
      <c r="N10" s="91">
        <v>49</v>
      </c>
      <c r="O10" s="2"/>
    </row>
    <row r="11" spans="1:15" ht="12.75">
      <c r="A11" s="188" t="s">
        <v>244</v>
      </c>
      <c r="B11" s="38" t="s">
        <v>255</v>
      </c>
      <c r="C11" s="92">
        <v>329</v>
      </c>
      <c r="D11" s="92">
        <v>90</v>
      </c>
      <c r="E11" s="39">
        <v>6.45</v>
      </c>
      <c r="F11" s="39">
        <v>8.57</v>
      </c>
      <c r="G11" s="39">
        <v>4.61</v>
      </c>
      <c r="H11" s="39">
        <v>5.17</v>
      </c>
      <c r="I11" s="39">
        <v>1.68</v>
      </c>
      <c r="J11" s="39">
        <v>0.7</v>
      </c>
      <c r="K11" s="39">
        <v>2.39</v>
      </c>
      <c r="L11" s="39">
        <v>3.24</v>
      </c>
      <c r="M11" s="39">
        <v>15.04</v>
      </c>
      <c r="N11" s="93">
        <v>75</v>
      </c>
      <c r="O11" s="2"/>
    </row>
    <row r="12" spans="1:15" ht="12.75">
      <c r="A12" s="193"/>
      <c r="B12" s="35" t="s">
        <v>241</v>
      </c>
      <c r="C12" s="90">
        <v>512</v>
      </c>
      <c r="D12" s="90">
        <v>51</v>
      </c>
      <c r="E12" s="36">
        <v>5.66</v>
      </c>
      <c r="F12" s="36">
        <v>2.69</v>
      </c>
      <c r="G12" s="36">
        <v>2.97</v>
      </c>
      <c r="H12" s="36">
        <v>3.06</v>
      </c>
      <c r="I12" s="36">
        <v>0.5</v>
      </c>
      <c r="J12" s="36">
        <v>0.46</v>
      </c>
      <c r="K12" s="36">
        <v>0.75</v>
      </c>
      <c r="L12" s="36">
        <v>1.34</v>
      </c>
      <c r="M12" s="36">
        <v>11.29</v>
      </c>
      <c r="N12" s="91">
        <v>31</v>
      </c>
      <c r="O12" s="2"/>
    </row>
    <row r="13" spans="1:15" ht="12.75">
      <c r="A13" s="188" t="s">
        <v>245</v>
      </c>
      <c r="B13" s="38" t="s">
        <v>255</v>
      </c>
      <c r="C13" s="92">
        <v>624</v>
      </c>
      <c r="D13" s="92">
        <v>41</v>
      </c>
      <c r="E13" s="39">
        <v>5.87</v>
      </c>
      <c r="F13" s="39">
        <v>3.6</v>
      </c>
      <c r="G13" s="39">
        <v>1.15</v>
      </c>
      <c r="H13" s="39">
        <v>2.22</v>
      </c>
      <c r="I13" s="39">
        <v>0.37</v>
      </c>
      <c r="J13" s="39">
        <v>0.48</v>
      </c>
      <c r="K13" s="39">
        <v>0.81</v>
      </c>
      <c r="L13" s="39">
        <v>0.71</v>
      </c>
      <c r="M13" s="39">
        <v>4.2</v>
      </c>
      <c r="N13" s="93">
        <v>64</v>
      </c>
      <c r="O13" s="2"/>
    </row>
    <row r="14" spans="1:15" ht="12.75">
      <c r="A14" s="193"/>
      <c r="B14" s="35" t="s">
        <v>241</v>
      </c>
      <c r="C14" s="90">
        <v>737</v>
      </c>
      <c r="D14" s="90">
        <v>34</v>
      </c>
      <c r="E14" s="36">
        <v>5.92</v>
      </c>
      <c r="F14" s="36">
        <v>1.9</v>
      </c>
      <c r="G14" s="36">
        <v>0.9</v>
      </c>
      <c r="H14" s="36">
        <v>2.79</v>
      </c>
      <c r="I14" s="36">
        <v>0.19</v>
      </c>
      <c r="J14" s="36">
        <v>0.5</v>
      </c>
      <c r="K14" s="36">
        <v>0.45</v>
      </c>
      <c r="L14" s="36">
        <v>0.62</v>
      </c>
      <c r="M14" s="36">
        <v>4.34</v>
      </c>
      <c r="N14" s="91">
        <v>50</v>
      </c>
      <c r="O14" s="2"/>
    </row>
    <row r="15" spans="1:15" ht="12.75">
      <c r="A15" s="188" t="s">
        <v>246</v>
      </c>
      <c r="B15" s="38" t="s">
        <v>255</v>
      </c>
      <c r="C15" s="92">
        <v>1761</v>
      </c>
      <c r="D15" s="92">
        <v>40</v>
      </c>
      <c r="E15" s="39">
        <v>6.25</v>
      </c>
      <c r="F15" s="39">
        <v>4.2</v>
      </c>
      <c r="G15" s="39">
        <v>2.02</v>
      </c>
      <c r="H15" s="39">
        <v>1.78</v>
      </c>
      <c r="I15" s="39">
        <v>0.34</v>
      </c>
      <c r="J15" s="39">
        <v>0.52</v>
      </c>
      <c r="K15" s="39">
        <v>0.51</v>
      </c>
      <c r="L15" s="39">
        <v>0.84</v>
      </c>
      <c r="M15" s="39">
        <v>5.07</v>
      </c>
      <c r="N15" s="93">
        <v>61</v>
      </c>
      <c r="O15" s="2"/>
    </row>
    <row r="16" spans="1:15" ht="12.75">
      <c r="A16" s="193"/>
      <c r="B16" s="35" t="s">
        <v>241</v>
      </c>
      <c r="C16" s="90">
        <v>2093</v>
      </c>
      <c r="D16" s="90">
        <v>34</v>
      </c>
      <c r="E16" s="36">
        <v>5.92</v>
      </c>
      <c r="F16" s="36">
        <v>1.9</v>
      </c>
      <c r="G16" s="36">
        <v>0.9</v>
      </c>
      <c r="H16" s="36">
        <v>2.79</v>
      </c>
      <c r="I16" s="36">
        <v>0.19</v>
      </c>
      <c r="J16" s="36">
        <v>0.5</v>
      </c>
      <c r="K16" s="36">
        <v>0.45</v>
      </c>
      <c r="L16" s="36">
        <v>0.62</v>
      </c>
      <c r="M16" s="36">
        <v>4.34</v>
      </c>
      <c r="N16" s="91">
        <v>50</v>
      </c>
      <c r="O16" s="2"/>
    </row>
    <row r="17" spans="1:15" ht="12.75">
      <c r="A17" s="188" t="s">
        <v>247</v>
      </c>
      <c r="B17" s="38" t="s">
        <v>255</v>
      </c>
      <c r="C17" s="92">
        <v>524</v>
      </c>
      <c r="D17" s="92">
        <v>49</v>
      </c>
      <c r="E17" s="39">
        <v>6.2</v>
      </c>
      <c r="F17" s="39">
        <v>3.84</v>
      </c>
      <c r="G17" s="39">
        <v>1.28</v>
      </c>
      <c r="H17" s="39">
        <v>5.11</v>
      </c>
      <c r="I17" s="39">
        <v>0.64</v>
      </c>
      <c r="J17" s="39">
        <v>0.53</v>
      </c>
      <c r="K17" s="39">
        <v>1.48</v>
      </c>
      <c r="L17" s="39">
        <v>1.18</v>
      </c>
      <c r="M17" s="39">
        <v>4.78</v>
      </c>
      <c r="N17" s="93">
        <v>67</v>
      </c>
      <c r="O17" s="2"/>
    </row>
    <row r="18" spans="1:15" ht="12.75">
      <c r="A18" s="193"/>
      <c r="B18" s="35" t="s">
        <v>241</v>
      </c>
      <c r="C18" s="90">
        <v>578</v>
      </c>
      <c r="D18" s="90">
        <v>43</v>
      </c>
      <c r="E18" s="36">
        <v>6.18</v>
      </c>
      <c r="F18" s="36">
        <v>2</v>
      </c>
      <c r="G18" s="36">
        <v>0.89</v>
      </c>
      <c r="H18" s="36">
        <v>4</v>
      </c>
      <c r="I18" s="36">
        <v>0.26</v>
      </c>
      <c r="J18" s="36">
        <v>0.49</v>
      </c>
      <c r="K18" s="36">
        <v>0.57</v>
      </c>
      <c r="L18" s="36">
        <v>0.82</v>
      </c>
      <c r="M18" s="36">
        <v>6.14</v>
      </c>
      <c r="N18" s="91">
        <v>48</v>
      </c>
      <c r="O18" s="2"/>
    </row>
    <row r="19" spans="1:15" ht="12.75">
      <c r="A19" s="188" t="s">
        <v>248</v>
      </c>
      <c r="B19" s="38" t="s">
        <v>255</v>
      </c>
      <c r="C19" s="92">
        <v>464</v>
      </c>
      <c r="D19" s="92">
        <v>95</v>
      </c>
      <c r="E19" s="39">
        <v>6.66</v>
      </c>
      <c r="F19" s="39">
        <v>3.69</v>
      </c>
      <c r="G19" s="39">
        <v>2.9</v>
      </c>
      <c r="H19" s="39">
        <v>11.6</v>
      </c>
      <c r="I19" s="39">
        <v>0.98</v>
      </c>
      <c r="J19" s="39">
        <v>0.9</v>
      </c>
      <c r="K19" s="39">
        <v>3.34</v>
      </c>
      <c r="L19" s="39">
        <v>2.22</v>
      </c>
      <c r="M19" s="39">
        <v>8.86</v>
      </c>
      <c r="N19" s="93">
        <v>171</v>
      </c>
      <c r="O19" s="2"/>
    </row>
    <row r="20" spans="1:15" ht="12.75">
      <c r="A20" s="193"/>
      <c r="B20" s="35" t="s">
        <v>241</v>
      </c>
      <c r="C20" s="90">
        <v>531</v>
      </c>
      <c r="D20" s="90">
        <v>73</v>
      </c>
      <c r="E20" s="36">
        <v>6.58</v>
      </c>
      <c r="F20" s="36">
        <v>2.91</v>
      </c>
      <c r="G20" s="36">
        <v>1.85</v>
      </c>
      <c r="H20" s="36">
        <v>7.12</v>
      </c>
      <c r="I20" s="36">
        <v>0.42</v>
      </c>
      <c r="J20" s="36">
        <v>0.81</v>
      </c>
      <c r="K20" s="36">
        <v>1.01</v>
      </c>
      <c r="L20" s="36">
        <v>1.38</v>
      </c>
      <c r="M20" s="36">
        <v>9.44</v>
      </c>
      <c r="N20" s="91">
        <v>115</v>
      </c>
      <c r="O20" s="2"/>
    </row>
    <row r="21" spans="1:15" ht="12.75">
      <c r="A21" s="188" t="s">
        <v>249</v>
      </c>
      <c r="B21" s="38" t="s">
        <v>255</v>
      </c>
      <c r="C21" s="92">
        <v>471</v>
      </c>
      <c r="D21" s="92">
        <v>58</v>
      </c>
      <c r="E21" s="39">
        <v>6.27</v>
      </c>
      <c r="F21" s="39">
        <v>7.24</v>
      </c>
      <c r="G21" s="39">
        <v>1.67</v>
      </c>
      <c r="H21" s="39">
        <v>5.01</v>
      </c>
      <c r="I21" s="39">
        <v>0.65</v>
      </c>
      <c r="J21" s="39">
        <v>0.49</v>
      </c>
      <c r="K21" s="39">
        <v>0.67</v>
      </c>
      <c r="L21" s="39">
        <v>1.06</v>
      </c>
      <c r="M21" s="39">
        <v>6.07</v>
      </c>
      <c r="N21" s="93">
        <v>86</v>
      </c>
      <c r="O21" s="2"/>
    </row>
    <row r="22" spans="1:15" ht="12.75">
      <c r="A22" s="193"/>
      <c r="B22" s="35" t="s">
        <v>241</v>
      </c>
      <c r="C22" s="90">
        <v>579</v>
      </c>
      <c r="D22" s="90">
        <v>49</v>
      </c>
      <c r="E22" s="36">
        <v>6.23</v>
      </c>
      <c r="F22" s="36">
        <v>3.71</v>
      </c>
      <c r="G22" s="36">
        <v>1.53</v>
      </c>
      <c r="H22" s="36">
        <v>5.37</v>
      </c>
      <c r="I22" s="36">
        <v>0.35</v>
      </c>
      <c r="J22" s="36">
        <v>0.86</v>
      </c>
      <c r="K22" s="36">
        <v>0.74</v>
      </c>
      <c r="L22" s="36">
        <v>1.29</v>
      </c>
      <c r="M22" s="36">
        <v>9.41</v>
      </c>
      <c r="N22" s="91">
        <v>53</v>
      </c>
      <c r="O22" s="2"/>
    </row>
    <row r="23" spans="1:15" ht="12.75">
      <c r="A23" s="188" t="s">
        <v>250</v>
      </c>
      <c r="B23" s="38" t="s">
        <v>255</v>
      </c>
      <c r="C23" s="92">
        <v>443</v>
      </c>
      <c r="D23" s="92">
        <v>45</v>
      </c>
      <c r="E23" s="39">
        <v>5.54</v>
      </c>
      <c r="F23" s="39">
        <v>5.94</v>
      </c>
      <c r="G23" s="39">
        <v>1.22</v>
      </c>
      <c r="H23" s="39">
        <v>3.62</v>
      </c>
      <c r="I23" s="39">
        <v>0.58</v>
      </c>
      <c r="J23" s="39">
        <v>0.62</v>
      </c>
      <c r="K23" s="39">
        <v>1.18</v>
      </c>
      <c r="L23" s="39">
        <v>0.72</v>
      </c>
      <c r="M23" s="39">
        <v>4.99</v>
      </c>
      <c r="N23" s="93">
        <v>39</v>
      </c>
      <c r="O23" s="2"/>
    </row>
    <row r="24" spans="1:15" ht="12.75">
      <c r="A24" s="193"/>
      <c r="B24" s="35" t="s">
        <v>241</v>
      </c>
      <c r="C24" s="90">
        <v>657</v>
      </c>
      <c r="D24" s="90">
        <v>42</v>
      </c>
      <c r="E24" s="36">
        <v>6.02</v>
      </c>
      <c r="F24" s="36">
        <v>2.81</v>
      </c>
      <c r="G24" s="36">
        <v>1.07</v>
      </c>
      <c r="H24" s="36">
        <v>3.28</v>
      </c>
      <c r="I24" s="36">
        <v>0.22</v>
      </c>
      <c r="J24" s="36">
        <v>0.55</v>
      </c>
      <c r="K24" s="36">
        <v>0.44</v>
      </c>
      <c r="L24" s="36">
        <v>0.66</v>
      </c>
      <c r="M24" s="36">
        <v>6.04</v>
      </c>
      <c r="N24" s="91">
        <v>43</v>
      </c>
      <c r="O24" s="2"/>
    </row>
    <row r="25" spans="1:15" ht="12.75">
      <c r="A25" s="188" t="s">
        <v>251</v>
      </c>
      <c r="B25" s="38" t="s">
        <v>255</v>
      </c>
      <c r="C25" s="92">
        <v>773</v>
      </c>
      <c r="D25" s="92">
        <v>31</v>
      </c>
      <c r="E25" s="39">
        <v>6.09</v>
      </c>
      <c r="F25" s="39">
        <v>2.98</v>
      </c>
      <c r="G25" s="39">
        <v>0.93</v>
      </c>
      <c r="H25" s="39">
        <v>1.95</v>
      </c>
      <c r="I25" s="39">
        <v>0.26</v>
      </c>
      <c r="J25" s="39">
        <v>0.47</v>
      </c>
      <c r="K25" s="39">
        <v>0.45</v>
      </c>
      <c r="L25" s="39">
        <v>0.83</v>
      </c>
      <c r="M25" s="39">
        <v>2.51</v>
      </c>
      <c r="N25" s="93">
        <v>58</v>
      </c>
      <c r="O25" s="2"/>
    </row>
    <row r="26" spans="1:15" ht="12.75">
      <c r="A26" s="193"/>
      <c r="B26" s="35" t="s">
        <v>241</v>
      </c>
      <c r="C26" s="90">
        <v>1097</v>
      </c>
      <c r="D26" s="90">
        <v>33</v>
      </c>
      <c r="E26" s="36">
        <v>5.79</v>
      </c>
      <c r="F26" s="36">
        <v>2.56</v>
      </c>
      <c r="G26" s="36">
        <v>1.13</v>
      </c>
      <c r="H26" s="36">
        <v>2.09</v>
      </c>
      <c r="I26" s="36">
        <v>0.18</v>
      </c>
      <c r="J26" s="36">
        <v>0.54</v>
      </c>
      <c r="K26" s="36">
        <v>0.4</v>
      </c>
      <c r="L26" s="36">
        <v>0.67</v>
      </c>
      <c r="M26" s="36">
        <v>4.11</v>
      </c>
      <c r="N26" s="91">
        <v>21</v>
      </c>
      <c r="O26" s="2"/>
    </row>
    <row r="27" spans="1:15" ht="12.75">
      <c r="A27" s="188" t="s">
        <v>252</v>
      </c>
      <c r="B27" s="38" t="s">
        <v>255</v>
      </c>
      <c r="C27" s="92">
        <v>407</v>
      </c>
      <c r="D27" s="92">
        <v>70</v>
      </c>
      <c r="E27" s="39">
        <v>6.48</v>
      </c>
      <c r="F27" s="39">
        <v>4.66</v>
      </c>
      <c r="G27" s="39">
        <v>1.9</v>
      </c>
      <c r="H27" s="39">
        <v>4.44</v>
      </c>
      <c r="I27" s="39">
        <v>0.7</v>
      </c>
      <c r="J27" s="39">
        <v>2.55</v>
      </c>
      <c r="K27" s="39">
        <v>1.61</v>
      </c>
      <c r="L27" s="39">
        <v>1.13</v>
      </c>
      <c r="M27" s="39">
        <v>6.67</v>
      </c>
      <c r="N27" s="93">
        <v>152</v>
      </c>
      <c r="O27" s="2"/>
    </row>
    <row r="28" spans="1:15" ht="12.75">
      <c r="A28" s="193"/>
      <c r="B28" s="35" t="s">
        <v>241</v>
      </c>
      <c r="C28" s="90">
        <v>516</v>
      </c>
      <c r="D28" s="90">
        <v>64</v>
      </c>
      <c r="E28" s="36">
        <v>6.45</v>
      </c>
      <c r="F28" s="36">
        <v>4.77</v>
      </c>
      <c r="G28" s="36">
        <v>1.56</v>
      </c>
      <c r="H28" s="36">
        <v>4.08</v>
      </c>
      <c r="I28" s="36">
        <v>0.35</v>
      </c>
      <c r="J28" s="36">
        <v>2.05</v>
      </c>
      <c r="K28" s="36">
        <v>0.59</v>
      </c>
      <c r="L28" s="36">
        <v>0.93</v>
      </c>
      <c r="M28" s="36">
        <v>7.97</v>
      </c>
      <c r="N28" s="91">
        <v>103</v>
      </c>
      <c r="O28" s="2"/>
    </row>
    <row r="29" spans="1:15" ht="12.75">
      <c r="A29" s="188" t="s">
        <v>253</v>
      </c>
      <c r="B29" s="38" t="s">
        <v>255</v>
      </c>
      <c r="C29" s="92">
        <v>578</v>
      </c>
      <c r="D29" s="92">
        <v>215</v>
      </c>
      <c r="E29" s="39">
        <v>6.93</v>
      </c>
      <c r="F29" s="39">
        <v>11.96</v>
      </c>
      <c r="G29" s="39">
        <v>45.38</v>
      </c>
      <c r="H29" s="39">
        <v>31.89</v>
      </c>
      <c r="I29" s="39">
        <v>9.54</v>
      </c>
      <c r="J29" s="39">
        <v>2.56</v>
      </c>
      <c r="K29" s="39">
        <v>31.46</v>
      </c>
      <c r="L29" s="39">
        <v>8.96</v>
      </c>
      <c r="M29" s="39">
        <v>47.98</v>
      </c>
      <c r="N29" s="93">
        <v>172</v>
      </c>
      <c r="O29" s="2"/>
    </row>
    <row r="30" spans="1:15" ht="12.75">
      <c r="A30" s="193"/>
      <c r="B30" s="35" t="s">
        <v>241</v>
      </c>
      <c r="C30" s="90">
        <v>734</v>
      </c>
      <c r="D30" s="90">
        <v>71</v>
      </c>
      <c r="E30" s="36">
        <v>6.66</v>
      </c>
      <c r="F30" s="36">
        <v>0.55</v>
      </c>
      <c r="G30" s="36">
        <v>5.66</v>
      </c>
      <c r="H30" s="36">
        <v>3.24</v>
      </c>
      <c r="I30" s="36">
        <v>0.83</v>
      </c>
      <c r="J30" s="36">
        <v>0.44</v>
      </c>
      <c r="K30" s="36">
        <v>0.8</v>
      </c>
      <c r="L30" s="36">
        <v>1.53</v>
      </c>
      <c r="M30" s="36">
        <v>10.12</v>
      </c>
      <c r="N30" s="91">
        <v>124</v>
      </c>
      <c r="O30" s="2"/>
    </row>
    <row r="31" spans="1:15" ht="12.75">
      <c r="A31" s="188" t="s">
        <v>254</v>
      </c>
      <c r="B31" s="38" t="s">
        <v>255</v>
      </c>
      <c r="C31" s="92">
        <v>1676</v>
      </c>
      <c r="D31" s="92">
        <v>93</v>
      </c>
      <c r="E31" s="39">
        <v>4.98</v>
      </c>
      <c r="F31" s="39">
        <v>4.43</v>
      </c>
      <c r="G31" s="39">
        <v>7.27</v>
      </c>
      <c r="H31" s="39">
        <v>2.33</v>
      </c>
      <c r="I31" s="39">
        <v>1.71</v>
      </c>
      <c r="J31" s="39">
        <v>0.74</v>
      </c>
      <c r="K31" s="39">
        <v>1.36</v>
      </c>
      <c r="L31" s="39">
        <v>2.15</v>
      </c>
      <c r="M31" s="39">
        <v>17.19</v>
      </c>
      <c r="N31" s="93">
        <v>40</v>
      </c>
      <c r="O31" s="2"/>
    </row>
    <row r="32" spans="1:15" ht="13.5" thickBot="1">
      <c r="A32" s="189"/>
      <c r="B32" s="61" t="s">
        <v>241</v>
      </c>
      <c r="C32" s="94">
        <v>2200</v>
      </c>
      <c r="D32" s="94">
        <v>42</v>
      </c>
      <c r="E32" s="56">
        <v>5.01</v>
      </c>
      <c r="F32" s="56">
        <v>1.48</v>
      </c>
      <c r="G32" s="56">
        <v>2.85</v>
      </c>
      <c r="H32" s="56">
        <v>1.67</v>
      </c>
      <c r="I32" s="56">
        <v>0.51</v>
      </c>
      <c r="J32" s="56">
        <v>0.39</v>
      </c>
      <c r="K32" s="56">
        <v>0.38</v>
      </c>
      <c r="L32" s="56">
        <v>0.85</v>
      </c>
      <c r="M32" s="56">
        <v>7.78</v>
      </c>
      <c r="N32" s="95">
        <v>23</v>
      </c>
      <c r="O32" s="2"/>
    </row>
    <row r="33" spans="1:15" ht="14.25">
      <c r="A33" s="178" t="s">
        <v>538</v>
      </c>
      <c r="B33" s="17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"/>
    </row>
    <row r="34" spans="1:15" ht="12.75">
      <c r="A34" t="s">
        <v>505</v>
      </c>
      <c r="O34" s="145"/>
    </row>
    <row r="35" ht="12.75">
      <c r="O35" s="2"/>
    </row>
  </sheetData>
  <mergeCells count="20">
    <mergeCell ref="A5:A6"/>
    <mergeCell ref="E5:E6"/>
    <mergeCell ref="F6:M6"/>
    <mergeCell ref="A17:A18"/>
    <mergeCell ref="A19:A20"/>
    <mergeCell ref="A21:A22"/>
    <mergeCell ref="A7:A8"/>
    <mergeCell ref="A9:A10"/>
    <mergeCell ref="A11:A12"/>
    <mergeCell ref="A13:A14"/>
    <mergeCell ref="A31:A32"/>
    <mergeCell ref="B5:C6"/>
    <mergeCell ref="A33:B33"/>
    <mergeCell ref="A1:N1"/>
    <mergeCell ref="A3:N3"/>
    <mergeCell ref="A23:A24"/>
    <mergeCell ref="A25:A26"/>
    <mergeCell ref="A27:A28"/>
    <mergeCell ref="A29:A30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86" t="s">
        <v>467</v>
      </c>
      <c r="B3" s="186"/>
      <c r="C3" s="186"/>
      <c r="D3" s="186"/>
      <c r="E3" s="186"/>
      <c r="F3" s="186"/>
      <c r="G3" s="186"/>
      <c r="H3" s="186"/>
      <c r="I3" s="186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28.5" customHeight="1" thickBot="1">
      <c r="A5" s="100" t="s">
        <v>271</v>
      </c>
      <c r="B5" s="148" t="s">
        <v>272</v>
      </c>
      <c r="C5" s="148" t="s">
        <v>273</v>
      </c>
      <c r="D5" s="148" t="s">
        <v>274</v>
      </c>
      <c r="E5" s="148" t="s">
        <v>275</v>
      </c>
      <c r="F5" s="148" t="s">
        <v>276</v>
      </c>
      <c r="G5" s="148" t="s">
        <v>277</v>
      </c>
      <c r="H5" s="148" t="s">
        <v>278</v>
      </c>
      <c r="I5" s="149" t="s">
        <v>17</v>
      </c>
    </row>
    <row r="6" spans="1:9" ht="12.75">
      <c r="A6" s="96" t="s">
        <v>256</v>
      </c>
      <c r="B6" s="75">
        <v>2200</v>
      </c>
      <c r="C6" s="75" t="s">
        <v>279</v>
      </c>
      <c r="D6" s="75">
        <v>500</v>
      </c>
      <c r="E6" s="75">
        <v>30</v>
      </c>
      <c r="F6" s="75">
        <v>125</v>
      </c>
      <c r="G6" s="75" t="s">
        <v>279</v>
      </c>
      <c r="H6" s="75" t="s">
        <v>279</v>
      </c>
      <c r="I6" s="86">
        <f>SUM(B6:H6)</f>
        <v>2855</v>
      </c>
    </row>
    <row r="7" spans="1:9" ht="12.75">
      <c r="A7" s="97" t="s">
        <v>257</v>
      </c>
      <c r="B7" s="77">
        <v>470</v>
      </c>
      <c r="C7" s="77" t="s">
        <v>279</v>
      </c>
      <c r="D7" s="77">
        <v>50</v>
      </c>
      <c r="E7" s="77" t="s">
        <v>279</v>
      </c>
      <c r="F7" s="77" t="s">
        <v>279</v>
      </c>
      <c r="G7" s="77">
        <v>50</v>
      </c>
      <c r="H7" s="77" t="s">
        <v>279</v>
      </c>
      <c r="I7" s="87">
        <f aca="true" t="shared" si="0" ref="I7:I20">SUM(B7:H7)</f>
        <v>570</v>
      </c>
    </row>
    <row r="8" spans="1:9" ht="12.75">
      <c r="A8" s="97" t="s">
        <v>258</v>
      </c>
      <c r="B8" s="77" t="s">
        <v>279</v>
      </c>
      <c r="C8" s="77" t="s">
        <v>279</v>
      </c>
      <c r="D8" s="77" t="s">
        <v>279</v>
      </c>
      <c r="E8" s="77">
        <v>15</v>
      </c>
      <c r="F8" s="77" t="s">
        <v>279</v>
      </c>
      <c r="G8" s="77" t="s">
        <v>279</v>
      </c>
      <c r="H8" s="77" t="s">
        <v>279</v>
      </c>
      <c r="I8" s="87">
        <f t="shared" si="0"/>
        <v>15</v>
      </c>
    </row>
    <row r="9" spans="1:9" ht="12.75">
      <c r="A9" s="97" t="s">
        <v>259</v>
      </c>
      <c r="B9" s="77">
        <v>30</v>
      </c>
      <c r="C9" s="77">
        <v>80</v>
      </c>
      <c r="D9" s="77" t="s">
        <v>279</v>
      </c>
      <c r="E9" s="77">
        <v>75</v>
      </c>
      <c r="F9" s="77">
        <v>100</v>
      </c>
      <c r="G9" s="77" t="s">
        <v>279</v>
      </c>
      <c r="H9" s="77" t="s">
        <v>279</v>
      </c>
      <c r="I9" s="87">
        <f t="shared" si="0"/>
        <v>285</v>
      </c>
    </row>
    <row r="10" spans="1:9" ht="12.75">
      <c r="A10" s="97" t="s">
        <v>23</v>
      </c>
      <c r="B10" s="77" t="s">
        <v>279</v>
      </c>
      <c r="C10" s="77" t="s">
        <v>279</v>
      </c>
      <c r="D10" s="77" t="s">
        <v>279</v>
      </c>
      <c r="E10" s="77">
        <v>105</v>
      </c>
      <c r="F10" s="77">
        <v>120</v>
      </c>
      <c r="G10" s="77" t="s">
        <v>279</v>
      </c>
      <c r="H10" s="77" t="s">
        <v>279</v>
      </c>
      <c r="I10" s="87">
        <f t="shared" si="0"/>
        <v>225</v>
      </c>
    </row>
    <row r="11" spans="1:9" ht="12.75">
      <c r="A11" s="97" t="s">
        <v>260</v>
      </c>
      <c r="B11" s="77">
        <v>820</v>
      </c>
      <c r="C11" s="77">
        <v>130</v>
      </c>
      <c r="D11" s="77">
        <v>140</v>
      </c>
      <c r="E11" s="77">
        <v>1120</v>
      </c>
      <c r="F11" s="77">
        <v>860</v>
      </c>
      <c r="G11" s="77">
        <v>100</v>
      </c>
      <c r="H11" s="77">
        <v>167</v>
      </c>
      <c r="I11" s="87">
        <f t="shared" si="0"/>
        <v>3337</v>
      </c>
    </row>
    <row r="12" spans="1:9" ht="12.75">
      <c r="A12" s="97" t="s">
        <v>261</v>
      </c>
      <c r="B12" s="77">
        <v>1220</v>
      </c>
      <c r="C12" s="77" t="s">
        <v>279</v>
      </c>
      <c r="D12" s="77">
        <v>40</v>
      </c>
      <c r="E12" s="77">
        <v>393</v>
      </c>
      <c r="F12" s="77">
        <v>475</v>
      </c>
      <c r="G12" s="77">
        <v>100</v>
      </c>
      <c r="H12" s="77">
        <v>10</v>
      </c>
      <c r="I12" s="87">
        <f t="shared" si="0"/>
        <v>2238</v>
      </c>
    </row>
    <row r="13" spans="1:9" ht="12.75">
      <c r="A13" s="97" t="s">
        <v>262</v>
      </c>
      <c r="B13" s="77">
        <v>12600</v>
      </c>
      <c r="C13" s="77" t="s">
        <v>279</v>
      </c>
      <c r="D13" s="77" t="s">
        <v>279</v>
      </c>
      <c r="E13" s="77" t="s">
        <v>279</v>
      </c>
      <c r="F13" s="77" t="s">
        <v>279</v>
      </c>
      <c r="G13" s="77">
        <v>450</v>
      </c>
      <c r="H13" s="77" t="s">
        <v>279</v>
      </c>
      <c r="I13" s="87">
        <f t="shared" si="0"/>
        <v>13050</v>
      </c>
    </row>
    <row r="14" spans="1:9" ht="12.75">
      <c r="A14" s="97" t="s">
        <v>263</v>
      </c>
      <c r="B14" s="77">
        <v>300</v>
      </c>
      <c r="C14" s="77">
        <v>230</v>
      </c>
      <c r="D14" s="77" t="s">
        <v>279</v>
      </c>
      <c r="E14" s="77">
        <v>603</v>
      </c>
      <c r="F14" s="77">
        <v>330</v>
      </c>
      <c r="G14" s="77">
        <v>200</v>
      </c>
      <c r="H14" s="77">
        <v>150</v>
      </c>
      <c r="I14" s="87">
        <f t="shared" si="0"/>
        <v>1813</v>
      </c>
    </row>
    <row r="15" spans="1:9" ht="12.75">
      <c r="A15" s="97" t="s">
        <v>264</v>
      </c>
      <c r="B15" s="77">
        <v>6818</v>
      </c>
      <c r="C15" s="77">
        <v>75</v>
      </c>
      <c r="D15" s="77">
        <v>40</v>
      </c>
      <c r="E15" s="77">
        <v>337</v>
      </c>
      <c r="F15" s="77">
        <v>183</v>
      </c>
      <c r="G15" s="77">
        <v>177</v>
      </c>
      <c r="H15" s="77">
        <v>226</v>
      </c>
      <c r="I15" s="87">
        <f t="shared" si="0"/>
        <v>7856</v>
      </c>
    </row>
    <row r="16" spans="1:9" ht="12.75">
      <c r="A16" s="97" t="s">
        <v>265</v>
      </c>
      <c r="B16" s="77">
        <v>3380</v>
      </c>
      <c r="C16" s="77" t="s">
        <v>279</v>
      </c>
      <c r="D16" s="77">
        <v>20</v>
      </c>
      <c r="E16" s="77">
        <v>275</v>
      </c>
      <c r="F16" s="77">
        <v>1160</v>
      </c>
      <c r="G16" s="77">
        <v>210</v>
      </c>
      <c r="H16" s="77">
        <v>200</v>
      </c>
      <c r="I16" s="87">
        <f t="shared" si="0"/>
        <v>5245</v>
      </c>
    </row>
    <row r="17" spans="1:9" ht="12.75">
      <c r="A17" s="97" t="s">
        <v>266</v>
      </c>
      <c r="B17" s="77">
        <v>3000</v>
      </c>
      <c r="C17" s="77" t="s">
        <v>279</v>
      </c>
      <c r="D17" s="77">
        <v>22</v>
      </c>
      <c r="E17" s="77" t="s">
        <v>279</v>
      </c>
      <c r="F17" s="77">
        <v>40</v>
      </c>
      <c r="G17" s="77">
        <v>200</v>
      </c>
      <c r="H17" s="77" t="s">
        <v>279</v>
      </c>
      <c r="I17" s="87">
        <f t="shared" si="0"/>
        <v>3262</v>
      </c>
    </row>
    <row r="18" spans="1:9" ht="12.75">
      <c r="A18" s="97" t="s">
        <v>267</v>
      </c>
      <c r="B18" s="77">
        <v>40</v>
      </c>
      <c r="C18" s="77" t="s">
        <v>279</v>
      </c>
      <c r="D18" s="77" t="s">
        <v>279</v>
      </c>
      <c r="E18" s="77">
        <v>90</v>
      </c>
      <c r="F18" s="77">
        <v>120</v>
      </c>
      <c r="G18" s="77" t="s">
        <v>279</v>
      </c>
      <c r="H18" s="77">
        <v>170</v>
      </c>
      <c r="I18" s="87">
        <f t="shared" si="0"/>
        <v>420</v>
      </c>
    </row>
    <row r="19" spans="1:9" ht="12.75">
      <c r="A19" s="97" t="s">
        <v>268</v>
      </c>
      <c r="B19" s="77">
        <v>890</v>
      </c>
      <c r="C19" s="77" t="s">
        <v>279</v>
      </c>
      <c r="D19" s="77">
        <v>25</v>
      </c>
      <c r="E19" s="77" t="s">
        <v>279</v>
      </c>
      <c r="F19" s="77">
        <v>80</v>
      </c>
      <c r="G19" s="77">
        <v>470</v>
      </c>
      <c r="H19" s="77">
        <v>270</v>
      </c>
      <c r="I19" s="87">
        <f t="shared" si="0"/>
        <v>1735</v>
      </c>
    </row>
    <row r="20" spans="1:9" ht="12.75">
      <c r="A20" s="97" t="s">
        <v>269</v>
      </c>
      <c r="B20" s="77">
        <v>1500</v>
      </c>
      <c r="C20" s="77" t="s">
        <v>279</v>
      </c>
      <c r="D20" s="77" t="s">
        <v>279</v>
      </c>
      <c r="E20" s="77" t="s">
        <v>279</v>
      </c>
      <c r="F20" s="77">
        <v>140</v>
      </c>
      <c r="G20" s="77" t="s">
        <v>279</v>
      </c>
      <c r="H20" s="77" t="s">
        <v>279</v>
      </c>
      <c r="I20" s="87">
        <f t="shared" si="0"/>
        <v>1640</v>
      </c>
    </row>
    <row r="21" spans="1:9" ht="12.75">
      <c r="A21" s="97"/>
      <c r="B21" s="77"/>
      <c r="C21" s="77"/>
      <c r="D21" s="77"/>
      <c r="E21" s="77"/>
      <c r="F21" s="77"/>
      <c r="G21" s="77"/>
      <c r="H21" s="77"/>
      <c r="I21" s="87"/>
    </row>
    <row r="22" spans="1:10" ht="13.5" thickBot="1">
      <c r="A22" s="98" t="s">
        <v>270</v>
      </c>
      <c r="B22" s="79">
        <f>SUM(B6:B20)</f>
        <v>33268</v>
      </c>
      <c r="C22" s="79">
        <f aca="true" t="shared" si="1" ref="C22:I22">SUM(C6:C20)</f>
        <v>515</v>
      </c>
      <c r="D22" s="79">
        <f t="shared" si="1"/>
        <v>837</v>
      </c>
      <c r="E22" s="79">
        <f t="shared" si="1"/>
        <v>3043</v>
      </c>
      <c r="F22" s="79">
        <f t="shared" si="1"/>
        <v>3733</v>
      </c>
      <c r="G22" s="79">
        <f t="shared" si="1"/>
        <v>1957</v>
      </c>
      <c r="H22" s="79">
        <f t="shared" si="1"/>
        <v>1193</v>
      </c>
      <c r="I22" s="99">
        <f t="shared" si="1"/>
        <v>44546</v>
      </c>
      <c r="J22" s="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16.710937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86" t="s">
        <v>487</v>
      </c>
      <c r="B3" s="186"/>
      <c r="C3" s="186"/>
      <c r="D3" s="186"/>
      <c r="E3" s="186"/>
      <c r="F3" s="19"/>
      <c r="G3" s="19"/>
      <c r="H3" s="19"/>
      <c r="I3" s="19"/>
      <c r="J3" s="19"/>
    </row>
    <row r="4" spans="1:10" ht="15">
      <c r="A4" s="186" t="s">
        <v>539</v>
      </c>
      <c r="B4" s="186"/>
      <c r="C4" s="186"/>
      <c r="D4" s="186"/>
      <c r="E4" s="186"/>
      <c r="F4" s="19"/>
      <c r="G4" s="19"/>
      <c r="H4" s="19"/>
      <c r="I4" s="19"/>
      <c r="J4" s="19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2.75">
      <c r="A6" s="180" t="s">
        <v>199</v>
      </c>
      <c r="B6" s="164" t="s">
        <v>280</v>
      </c>
      <c r="C6" s="167"/>
      <c r="D6" s="167"/>
      <c r="E6" s="167"/>
      <c r="F6" s="2"/>
      <c r="G6" s="2"/>
      <c r="H6" s="2"/>
      <c r="I6" s="2"/>
      <c r="J6" s="2"/>
    </row>
    <row r="7" spans="1:11" ht="16.5" thickBot="1">
      <c r="A7" s="182"/>
      <c r="B7" s="45" t="s">
        <v>282</v>
      </c>
      <c r="C7" s="45" t="s">
        <v>281</v>
      </c>
      <c r="D7" s="45" t="s">
        <v>283</v>
      </c>
      <c r="E7" s="47" t="s">
        <v>393</v>
      </c>
      <c r="F7" s="2"/>
      <c r="G7" s="2"/>
      <c r="H7" s="2"/>
      <c r="I7" s="2"/>
      <c r="J7" s="2"/>
      <c r="K7" s="2"/>
    </row>
    <row r="8" spans="1:11" ht="12.75">
      <c r="A8" s="101">
        <v>1990</v>
      </c>
      <c r="B8" s="75">
        <v>8140</v>
      </c>
      <c r="C8" s="75">
        <v>71228</v>
      </c>
      <c r="D8" s="75">
        <v>56</v>
      </c>
      <c r="E8" s="86">
        <v>2023</v>
      </c>
      <c r="F8" s="2"/>
      <c r="G8" s="2"/>
      <c r="H8" s="2"/>
      <c r="I8" s="2"/>
      <c r="J8" s="2"/>
      <c r="K8" s="2"/>
    </row>
    <row r="9" spans="1:11" ht="12.75">
      <c r="A9" s="102">
        <v>1991</v>
      </c>
      <c r="B9" s="77">
        <v>11642</v>
      </c>
      <c r="C9" s="77">
        <v>101867</v>
      </c>
      <c r="D9" s="77">
        <v>80</v>
      </c>
      <c r="E9" s="87">
        <v>2893</v>
      </c>
      <c r="F9" s="2"/>
      <c r="G9" s="2"/>
      <c r="H9" s="2"/>
      <c r="I9" s="2"/>
      <c r="J9" s="2"/>
      <c r="K9" s="2"/>
    </row>
    <row r="10" spans="1:11" ht="12.75">
      <c r="A10" s="102">
        <v>1992</v>
      </c>
      <c r="B10" s="77">
        <v>4327</v>
      </c>
      <c r="C10" s="77">
        <v>37860</v>
      </c>
      <c r="D10" s="77">
        <v>30</v>
      </c>
      <c r="E10" s="87">
        <v>1075</v>
      </c>
      <c r="F10" s="2"/>
      <c r="G10" s="2"/>
      <c r="H10" s="2"/>
      <c r="I10" s="2"/>
      <c r="J10" s="2"/>
      <c r="K10" s="2"/>
    </row>
    <row r="11" spans="1:6" ht="12.75">
      <c r="A11" s="102">
        <v>1993</v>
      </c>
      <c r="B11" s="77">
        <v>3704</v>
      </c>
      <c r="C11" s="77">
        <v>32414</v>
      </c>
      <c r="D11" s="77">
        <v>25</v>
      </c>
      <c r="E11" s="87">
        <v>920</v>
      </c>
      <c r="F11" s="2"/>
    </row>
    <row r="12" spans="1:5" ht="12.75">
      <c r="A12" s="102">
        <v>1994</v>
      </c>
      <c r="B12" s="77">
        <v>25019</v>
      </c>
      <c r="C12" s="77">
        <v>218919</v>
      </c>
      <c r="D12" s="77">
        <v>172</v>
      </c>
      <c r="E12" s="87">
        <v>6217</v>
      </c>
    </row>
    <row r="13" spans="1:5" ht="12.75">
      <c r="A13" s="102">
        <v>1995</v>
      </c>
      <c r="B13" s="77">
        <v>6850</v>
      </c>
      <c r="C13" s="77">
        <v>59935</v>
      </c>
      <c r="D13" s="77">
        <v>47</v>
      </c>
      <c r="E13" s="87">
        <v>1702</v>
      </c>
    </row>
    <row r="14" spans="1:5" ht="12.75">
      <c r="A14" s="102">
        <v>1996</v>
      </c>
      <c r="B14" s="77">
        <v>1999</v>
      </c>
      <c r="C14" s="77">
        <v>17490</v>
      </c>
      <c r="D14" s="77">
        <v>14</v>
      </c>
      <c r="E14" s="87">
        <v>497</v>
      </c>
    </row>
    <row r="15" spans="1:5" ht="12.75">
      <c r="A15" s="102">
        <v>1997</v>
      </c>
      <c r="B15" s="77">
        <v>5990</v>
      </c>
      <c r="C15" s="77">
        <v>52410</v>
      </c>
      <c r="D15" s="77">
        <v>41</v>
      </c>
      <c r="E15" s="87">
        <v>1488</v>
      </c>
    </row>
    <row r="16" spans="1:5" ht="12.75">
      <c r="A16" s="102">
        <v>1998</v>
      </c>
      <c r="B16" s="77">
        <v>5841</v>
      </c>
      <c r="C16" s="77">
        <v>51112</v>
      </c>
      <c r="D16" s="77">
        <v>40</v>
      </c>
      <c r="E16" s="87">
        <v>1451</v>
      </c>
    </row>
    <row r="17" spans="1:5" ht="12.75">
      <c r="A17" s="102">
        <v>1999</v>
      </c>
      <c r="B17" s="77">
        <v>3672</v>
      </c>
      <c r="C17" s="77">
        <v>32133</v>
      </c>
      <c r="D17" s="77">
        <v>25</v>
      </c>
      <c r="E17" s="87">
        <v>913</v>
      </c>
    </row>
    <row r="18" spans="1:5" ht="12.75">
      <c r="A18" s="102">
        <v>2000</v>
      </c>
      <c r="B18" s="77">
        <v>7576</v>
      </c>
      <c r="C18" s="77">
        <v>66292</v>
      </c>
      <c r="D18" s="77">
        <v>52</v>
      </c>
      <c r="E18" s="87">
        <v>1883</v>
      </c>
    </row>
    <row r="19" spans="1:5" ht="12.75">
      <c r="A19" s="102">
        <v>2001</v>
      </c>
      <c r="B19" s="77">
        <v>3097</v>
      </c>
      <c r="C19" s="77">
        <v>27098</v>
      </c>
      <c r="D19" s="77">
        <v>21</v>
      </c>
      <c r="E19" s="87">
        <v>770</v>
      </c>
    </row>
    <row r="20" spans="1:5" ht="12.75">
      <c r="A20" s="102">
        <v>2002</v>
      </c>
      <c r="B20" s="77">
        <v>4881</v>
      </c>
      <c r="C20" s="77">
        <v>42706</v>
      </c>
      <c r="D20" s="77">
        <v>34</v>
      </c>
      <c r="E20" s="87">
        <v>1213</v>
      </c>
    </row>
    <row r="21" spans="1:5" ht="12.75">
      <c r="A21" s="102">
        <v>2003</v>
      </c>
      <c r="B21" s="77">
        <v>6732</v>
      </c>
      <c r="C21" s="77">
        <v>58908</v>
      </c>
      <c r="D21" s="77">
        <v>46</v>
      </c>
      <c r="E21" s="87">
        <v>1673</v>
      </c>
    </row>
    <row r="22" spans="1:5" ht="12.75">
      <c r="A22" s="102">
        <v>2004</v>
      </c>
      <c r="B22" s="77">
        <v>5414</v>
      </c>
      <c r="C22" s="77">
        <v>47373</v>
      </c>
      <c r="D22" s="77">
        <v>37</v>
      </c>
      <c r="E22" s="87">
        <v>1345</v>
      </c>
    </row>
    <row r="23" spans="1:5" ht="12.75">
      <c r="A23" s="102">
        <v>2005</v>
      </c>
      <c r="B23" s="77">
        <v>11249</v>
      </c>
      <c r="C23" s="77">
        <v>98432</v>
      </c>
      <c r="D23" s="77">
        <v>77</v>
      </c>
      <c r="E23" s="87">
        <v>2795</v>
      </c>
    </row>
    <row r="24" spans="1:5" ht="13.5" thickBot="1">
      <c r="A24" s="103">
        <v>2006</v>
      </c>
      <c r="B24" s="94">
        <v>24336</v>
      </c>
      <c r="C24" s="94">
        <v>212938</v>
      </c>
      <c r="D24" s="94">
        <v>167</v>
      </c>
      <c r="E24" s="95">
        <v>6047</v>
      </c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2"/>
      <c r="M48" s="2"/>
    </row>
    <row r="49" spans="1:13" ht="12.75">
      <c r="A49" s="2"/>
      <c r="B49" s="2"/>
      <c r="C49" s="17"/>
      <c r="D49" s="17"/>
      <c r="E49" s="17"/>
      <c r="F49" s="17"/>
      <c r="G49" s="17"/>
      <c r="H49" s="17"/>
      <c r="I49" s="17"/>
      <c r="J49" s="17"/>
      <c r="K49" s="17"/>
      <c r="L49" s="2"/>
      <c r="M49" s="2"/>
    </row>
    <row r="50" spans="1:13" ht="12.75">
      <c r="A50" s="2"/>
      <c r="B50" s="2"/>
      <c r="C50" s="17"/>
      <c r="D50" s="17"/>
      <c r="E50" s="17"/>
      <c r="F50" s="17"/>
      <c r="G50" s="17"/>
      <c r="H50" s="17"/>
      <c r="I50" s="17"/>
      <c r="J50" s="17"/>
      <c r="K50" s="17"/>
      <c r="L50" s="2"/>
      <c r="M50" s="2"/>
    </row>
    <row r="51" spans="1:13" ht="12.75">
      <c r="A51" s="2"/>
      <c r="B51" s="2"/>
      <c r="C51" s="17"/>
      <c r="D51" s="17"/>
      <c r="E51" s="17"/>
      <c r="F51" s="17"/>
      <c r="G51" s="17"/>
      <c r="H51" s="17"/>
      <c r="I51" s="17"/>
      <c r="J51" s="17"/>
      <c r="K51" s="17"/>
      <c r="L51" s="2"/>
      <c r="M51" s="2"/>
    </row>
    <row r="52" spans="1:13" ht="12.75">
      <c r="A52" s="2"/>
      <c r="B52" s="2"/>
      <c r="C52" s="17"/>
      <c r="D52" s="17"/>
      <c r="E52" s="17"/>
      <c r="F52" s="17"/>
      <c r="G52" s="17"/>
      <c r="H52" s="17"/>
      <c r="I52" s="17"/>
      <c r="J52" s="17"/>
      <c r="K52" s="17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7"/>
      <c r="C55" s="7"/>
      <c r="D55" s="7"/>
      <c r="E55" s="7"/>
      <c r="F55" s="7"/>
      <c r="G55" s="7"/>
      <c r="H55" s="7"/>
      <c r="I55" s="7"/>
      <c r="J55" s="7"/>
      <c r="K55" s="2"/>
      <c r="L55" s="2"/>
      <c r="M55" s="2"/>
    </row>
    <row r="56" spans="1:13" ht="12.75">
      <c r="A56" s="2"/>
      <c r="B56" s="2"/>
      <c r="C56" s="17"/>
      <c r="D56" s="17"/>
      <c r="E56" s="17"/>
      <c r="F56" s="17"/>
      <c r="G56" s="17"/>
      <c r="H56" s="17"/>
      <c r="I56" s="17"/>
      <c r="J56" s="17"/>
      <c r="K56" s="2"/>
      <c r="L56" s="2"/>
      <c r="M56" s="2"/>
    </row>
    <row r="57" spans="1:13" ht="12.75">
      <c r="A57" s="2"/>
      <c r="B57" s="2"/>
      <c r="C57" s="17"/>
      <c r="D57" s="17"/>
      <c r="E57" s="17"/>
      <c r="F57" s="17"/>
      <c r="G57" s="17"/>
      <c r="H57" s="17"/>
      <c r="I57" s="17"/>
      <c r="J57" s="17"/>
      <c r="K57" s="2"/>
      <c r="L57" s="2"/>
      <c r="M57" s="2"/>
    </row>
    <row r="58" spans="1:13" ht="12.75">
      <c r="A58" s="2"/>
      <c r="B58" s="2"/>
      <c r="C58" s="17"/>
      <c r="D58" s="17"/>
      <c r="E58" s="17"/>
      <c r="F58" s="17"/>
      <c r="G58" s="17"/>
      <c r="H58" s="17"/>
      <c r="I58" s="17"/>
      <c r="J58" s="17"/>
      <c r="K58" s="2"/>
      <c r="L58" s="2"/>
      <c r="M58" s="2"/>
    </row>
    <row r="59" spans="1:13" ht="12.75">
      <c r="A59" s="2"/>
      <c r="B59" s="2"/>
      <c r="C59" s="17"/>
      <c r="D59" s="17"/>
      <c r="E59" s="17"/>
      <c r="F59" s="17"/>
      <c r="G59" s="17"/>
      <c r="H59" s="17"/>
      <c r="I59" s="17"/>
      <c r="J59" s="17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7.57421875" style="0" customWidth="1"/>
    <col min="2" max="13" width="10.7109375" style="0" customWidth="1"/>
    <col min="14" max="14" width="9.7109375" style="0" customWidth="1"/>
  </cols>
  <sheetData>
    <row r="1" spans="1:14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98" t="s">
        <v>468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00" t="s">
        <v>287</v>
      </c>
      <c r="B5" s="164" t="s">
        <v>303</v>
      </c>
      <c r="C5" s="167"/>
      <c r="D5" s="167"/>
      <c r="E5" s="167"/>
      <c r="F5" s="165"/>
      <c r="G5" s="164" t="s">
        <v>304</v>
      </c>
      <c r="H5" s="167"/>
      <c r="I5" s="167"/>
      <c r="J5" s="167"/>
      <c r="K5" s="167"/>
      <c r="L5" s="167"/>
      <c r="M5" s="167"/>
      <c r="N5" s="167"/>
    </row>
    <row r="6" spans="1:14" ht="13.5" thickBot="1">
      <c r="A6" s="201"/>
      <c r="B6" s="45">
        <v>0</v>
      </c>
      <c r="C6" s="45">
        <v>1</v>
      </c>
      <c r="D6" s="45">
        <v>2</v>
      </c>
      <c r="E6" s="45">
        <v>3</v>
      </c>
      <c r="F6" s="45">
        <v>4</v>
      </c>
      <c r="G6" s="45">
        <v>0</v>
      </c>
      <c r="H6" s="45">
        <v>1</v>
      </c>
      <c r="I6" s="45">
        <v>2</v>
      </c>
      <c r="J6" s="45">
        <v>3</v>
      </c>
      <c r="K6" s="45">
        <v>4</v>
      </c>
      <c r="L6" s="45" t="s">
        <v>310</v>
      </c>
      <c r="M6" s="45" t="s">
        <v>311</v>
      </c>
      <c r="N6" s="47" t="s">
        <v>312</v>
      </c>
    </row>
    <row r="7" spans="1:14" ht="12.75">
      <c r="A7" s="74" t="s">
        <v>289</v>
      </c>
      <c r="B7" s="75">
        <v>86</v>
      </c>
      <c r="C7" s="75">
        <v>1562</v>
      </c>
      <c r="D7" s="75">
        <v>435</v>
      </c>
      <c r="E7" s="75">
        <v>7</v>
      </c>
      <c r="F7" s="75">
        <v>29</v>
      </c>
      <c r="G7" s="30">
        <v>4.06</v>
      </c>
      <c r="H7" s="30">
        <v>73.71</v>
      </c>
      <c r="I7" s="30">
        <v>20.53</v>
      </c>
      <c r="J7" s="30">
        <v>0.33</v>
      </c>
      <c r="K7" s="30">
        <v>1.37</v>
      </c>
      <c r="L7" s="30">
        <v>77.77</v>
      </c>
      <c r="M7" s="30">
        <v>20.86</v>
      </c>
      <c r="N7" s="31">
        <v>22.23</v>
      </c>
    </row>
    <row r="8" spans="1:14" ht="12.75">
      <c r="A8" s="76" t="s">
        <v>290</v>
      </c>
      <c r="B8" s="77">
        <v>332</v>
      </c>
      <c r="C8" s="77">
        <v>642</v>
      </c>
      <c r="D8" s="77">
        <v>179</v>
      </c>
      <c r="E8" s="77">
        <v>6</v>
      </c>
      <c r="F8" s="77">
        <v>4</v>
      </c>
      <c r="G8" s="33">
        <v>28.55</v>
      </c>
      <c r="H8" s="33">
        <v>55.2</v>
      </c>
      <c r="I8" s="33">
        <v>15.39</v>
      </c>
      <c r="J8" s="33">
        <v>0.52</v>
      </c>
      <c r="K8" s="33">
        <v>0.34</v>
      </c>
      <c r="L8" s="33">
        <v>83.75</v>
      </c>
      <c r="M8" s="33">
        <v>15.91</v>
      </c>
      <c r="N8" s="34">
        <v>16.25</v>
      </c>
    </row>
    <row r="9" spans="1:14" ht="12.75">
      <c r="A9" s="76" t="s">
        <v>291</v>
      </c>
      <c r="B9" s="77">
        <v>491</v>
      </c>
      <c r="C9" s="77">
        <v>813</v>
      </c>
      <c r="D9" s="77">
        <v>75</v>
      </c>
      <c r="E9" s="77">
        <v>5</v>
      </c>
      <c r="F9" s="77">
        <v>78</v>
      </c>
      <c r="G9" s="33">
        <v>33.58</v>
      </c>
      <c r="H9" s="33">
        <v>55.61</v>
      </c>
      <c r="I9" s="33">
        <v>5.13</v>
      </c>
      <c r="J9" s="33">
        <v>0.34</v>
      </c>
      <c r="K9" s="33">
        <v>5.34</v>
      </c>
      <c r="L9" s="33">
        <v>89.19</v>
      </c>
      <c r="M9" s="33">
        <v>5.47</v>
      </c>
      <c r="N9" s="34">
        <v>10.81</v>
      </c>
    </row>
    <row r="10" spans="1:14" ht="12.75">
      <c r="A10" s="76" t="s">
        <v>292</v>
      </c>
      <c r="B10" s="77">
        <v>57</v>
      </c>
      <c r="C10" s="77">
        <v>304</v>
      </c>
      <c r="D10" s="77">
        <v>64</v>
      </c>
      <c r="E10" s="77">
        <v>1</v>
      </c>
      <c r="F10" s="77">
        <v>5</v>
      </c>
      <c r="G10" s="33">
        <v>13.23</v>
      </c>
      <c r="H10" s="33">
        <v>70.53</v>
      </c>
      <c r="I10" s="33">
        <v>14.85</v>
      </c>
      <c r="J10" s="33">
        <v>0.23</v>
      </c>
      <c r="K10" s="33">
        <v>1.16</v>
      </c>
      <c r="L10" s="33">
        <v>83.76</v>
      </c>
      <c r="M10" s="33">
        <v>15.08</v>
      </c>
      <c r="N10" s="34">
        <v>16.24</v>
      </c>
    </row>
    <row r="11" spans="1:14" ht="12.75">
      <c r="A11" s="76" t="s">
        <v>293</v>
      </c>
      <c r="B11" s="77">
        <v>411</v>
      </c>
      <c r="C11" s="77">
        <v>734</v>
      </c>
      <c r="D11" s="77">
        <v>77</v>
      </c>
      <c r="E11" s="77">
        <v>3</v>
      </c>
      <c r="F11" s="77">
        <v>8</v>
      </c>
      <c r="G11" s="33">
        <v>33.33</v>
      </c>
      <c r="H11" s="33">
        <v>59.53</v>
      </c>
      <c r="I11" s="33">
        <v>6.24</v>
      </c>
      <c r="J11" s="33">
        <v>0.24</v>
      </c>
      <c r="K11" s="33">
        <v>0.65</v>
      </c>
      <c r="L11" s="33">
        <v>92.86</v>
      </c>
      <c r="M11" s="33">
        <v>6.49</v>
      </c>
      <c r="N11" s="34">
        <v>7.14</v>
      </c>
    </row>
    <row r="12" spans="1:14" ht="12.75">
      <c r="A12" s="76" t="s">
        <v>294</v>
      </c>
      <c r="B12" s="77">
        <v>291</v>
      </c>
      <c r="C12" s="77">
        <v>609</v>
      </c>
      <c r="D12" s="77">
        <v>137</v>
      </c>
      <c r="E12" s="77">
        <v>44</v>
      </c>
      <c r="F12" s="77">
        <v>31</v>
      </c>
      <c r="G12" s="33">
        <v>26.17</v>
      </c>
      <c r="H12" s="33">
        <v>54.77</v>
      </c>
      <c r="I12" s="33">
        <v>12.32</v>
      </c>
      <c r="J12" s="33">
        <v>3.96</v>
      </c>
      <c r="K12" s="33">
        <v>2.79</v>
      </c>
      <c r="L12" s="33">
        <v>80.94</v>
      </c>
      <c r="M12" s="33">
        <v>16.28</v>
      </c>
      <c r="N12" s="34">
        <v>19.06</v>
      </c>
    </row>
    <row r="13" spans="1:14" ht="12.75">
      <c r="A13" s="83" t="s">
        <v>541</v>
      </c>
      <c r="B13" s="104">
        <f>SUM(B7:B12)</f>
        <v>1668</v>
      </c>
      <c r="C13" s="104">
        <f>SUM(C7:C12)</f>
        <v>4664</v>
      </c>
      <c r="D13" s="104">
        <f>SUM(D7:D12)</f>
        <v>967</v>
      </c>
      <c r="E13" s="104">
        <f>SUM(E7:E12)</f>
        <v>66</v>
      </c>
      <c r="F13" s="104">
        <f>SUM(F7:F12)</f>
        <v>155</v>
      </c>
      <c r="G13" s="105">
        <v>22.18</v>
      </c>
      <c r="H13" s="105">
        <v>62.02</v>
      </c>
      <c r="I13" s="105">
        <v>12.86</v>
      </c>
      <c r="J13" s="105">
        <v>0.88</v>
      </c>
      <c r="K13" s="105">
        <v>2.06</v>
      </c>
      <c r="L13" s="105">
        <f>G13+H13</f>
        <v>84.2</v>
      </c>
      <c r="M13" s="105">
        <f>I13+J13</f>
        <v>13.74</v>
      </c>
      <c r="N13" s="106">
        <f>I13+J13+K13</f>
        <v>15.8</v>
      </c>
    </row>
    <row r="14" spans="1:14" ht="12.75">
      <c r="A14" s="83"/>
      <c r="B14" s="77"/>
      <c r="C14" s="77"/>
      <c r="D14" s="77"/>
      <c r="E14" s="77"/>
      <c r="F14" s="77"/>
      <c r="G14" s="33"/>
      <c r="H14" s="33"/>
      <c r="I14" s="33"/>
      <c r="J14" s="33"/>
      <c r="K14" s="33"/>
      <c r="L14" s="33"/>
      <c r="M14" s="33"/>
      <c r="N14" s="34"/>
    </row>
    <row r="15" spans="1:14" ht="12.75">
      <c r="A15" s="76" t="s">
        <v>296</v>
      </c>
      <c r="B15" s="77">
        <v>248</v>
      </c>
      <c r="C15" s="77">
        <v>309</v>
      </c>
      <c r="D15" s="77">
        <v>172</v>
      </c>
      <c r="E15" s="77">
        <v>24</v>
      </c>
      <c r="F15" s="77">
        <v>56</v>
      </c>
      <c r="G15" s="33">
        <v>30.66</v>
      </c>
      <c r="H15" s="33">
        <v>38.2</v>
      </c>
      <c r="I15" s="33">
        <v>21.26</v>
      </c>
      <c r="J15" s="33">
        <v>2.97</v>
      </c>
      <c r="K15" s="33">
        <v>6.92</v>
      </c>
      <c r="L15" s="33">
        <v>68.85</v>
      </c>
      <c r="M15" s="33">
        <v>24.23</v>
      </c>
      <c r="N15" s="34">
        <v>31.15</v>
      </c>
    </row>
    <row r="16" spans="1:14" ht="12.75">
      <c r="A16" s="76" t="s">
        <v>297</v>
      </c>
      <c r="B16" s="77">
        <v>64</v>
      </c>
      <c r="C16" s="77">
        <v>248</v>
      </c>
      <c r="D16" s="77">
        <v>64</v>
      </c>
      <c r="E16" s="77">
        <v>2</v>
      </c>
      <c r="F16" s="77">
        <v>1</v>
      </c>
      <c r="G16" s="33">
        <v>16.89</v>
      </c>
      <c r="H16" s="33">
        <v>65.44</v>
      </c>
      <c r="I16" s="33">
        <v>16.89</v>
      </c>
      <c r="J16" s="33">
        <v>0.53</v>
      </c>
      <c r="K16" s="33">
        <v>0.26</v>
      </c>
      <c r="L16" s="33">
        <v>82.32</v>
      </c>
      <c r="M16" s="33">
        <v>17.41</v>
      </c>
      <c r="N16" s="34">
        <v>17.68</v>
      </c>
    </row>
    <row r="17" spans="1:14" ht="12.75">
      <c r="A17" s="76" t="s">
        <v>298</v>
      </c>
      <c r="B17" s="77">
        <v>275</v>
      </c>
      <c r="C17" s="77">
        <v>2339</v>
      </c>
      <c r="D17" s="77">
        <v>535</v>
      </c>
      <c r="E17" s="77">
        <v>56</v>
      </c>
      <c r="F17" s="77">
        <v>3</v>
      </c>
      <c r="G17" s="33">
        <v>8.57</v>
      </c>
      <c r="H17" s="33">
        <v>72.91</v>
      </c>
      <c r="I17" s="33">
        <v>16.68</v>
      </c>
      <c r="J17" s="33">
        <v>1.75</v>
      </c>
      <c r="K17" s="33">
        <v>0.09</v>
      </c>
      <c r="L17" s="33">
        <v>81.48</v>
      </c>
      <c r="M17" s="33">
        <v>18.42</v>
      </c>
      <c r="N17" s="34">
        <v>18.52</v>
      </c>
    </row>
    <row r="18" spans="1:14" ht="12.75">
      <c r="A18" s="76" t="s">
        <v>299</v>
      </c>
      <c r="B18" s="77">
        <v>124</v>
      </c>
      <c r="C18" s="77">
        <v>650</v>
      </c>
      <c r="D18" s="77">
        <v>72</v>
      </c>
      <c r="E18" s="77">
        <v>8</v>
      </c>
      <c r="F18" s="77">
        <v>2</v>
      </c>
      <c r="G18" s="33">
        <v>14.49</v>
      </c>
      <c r="H18" s="33">
        <v>75.93</v>
      </c>
      <c r="I18" s="33">
        <v>8.41</v>
      </c>
      <c r="J18" s="33">
        <v>0.93</v>
      </c>
      <c r="K18" s="33">
        <v>0.23</v>
      </c>
      <c r="L18" s="33">
        <v>90.42</v>
      </c>
      <c r="M18" s="33">
        <v>9.35</v>
      </c>
      <c r="N18" s="34">
        <v>9.58</v>
      </c>
    </row>
    <row r="19" spans="1:14" ht="12.75">
      <c r="A19" s="76" t="s">
        <v>300</v>
      </c>
      <c r="B19" s="77">
        <v>41</v>
      </c>
      <c r="C19" s="77">
        <v>281</v>
      </c>
      <c r="D19" s="77">
        <v>67</v>
      </c>
      <c r="E19" s="77">
        <v>4</v>
      </c>
      <c r="F19" s="77">
        <v>1</v>
      </c>
      <c r="G19" s="33">
        <v>10.41</v>
      </c>
      <c r="H19" s="33">
        <v>71.32</v>
      </c>
      <c r="I19" s="33">
        <v>17.01</v>
      </c>
      <c r="J19" s="33">
        <v>1.02</v>
      </c>
      <c r="K19" s="33">
        <v>0.25</v>
      </c>
      <c r="L19" s="33">
        <v>81.73</v>
      </c>
      <c r="M19" s="33">
        <v>18.02</v>
      </c>
      <c r="N19" s="34">
        <v>18.27</v>
      </c>
    </row>
    <row r="20" spans="1:14" ht="12.75">
      <c r="A20" s="76" t="s">
        <v>294</v>
      </c>
      <c r="B20" s="77">
        <v>255</v>
      </c>
      <c r="C20" s="77">
        <v>1093</v>
      </c>
      <c r="D20" s="77">
        <v>291</v>
      </c>
      <c r="E20" s="77">
        <v>21</v>
      </c>
      <c r="F20" s="77">
        <v>54</v>
      </c>
      <c r="G20" s="33">
        <v>14.88</v>
      </c>
      <c r="H20" s="33">
        <v>63.77</v>
      </c>
      <c r="I20" s="33">
        <v>16.98</v>
      </c>
      <c r="J20" s="33">
        <v>1.23</v>
      </c>
      <c r="K20" s="33">
        <v>3.15</v>
      </c>
      <c r="L20" s="33">
        <v>78.65</v>
      </c>
      <c r="M20" s="33">
        <v>18.2</v>
      </c>
      <c r="N20" s="34">
        <v>21.35</v>
      </c>
    </row>
    <row r="21" spans="1:14" ht="12.75">
      <c r="A21" s="83" t="s">
        <v>542</v>
      </c>
      <c r="B21" s="104">
        <f>SUM(B15:B20)</f>
        <v>1007</v>
      </c>
      <c r="C21" s="104">
        <f>SUM(C15:C20)</f>
        <v>4920</v>
      </c>
      <c r="D21" s="104">
        <f>SUM(D15:D20)</f>
        <v>1201</v>
      </c>
      <c r="E21" s="104">
        <f>SUM(E15:E20)</f>
        <v>115</v>
      </c>
      <c r="F21" s="104">
        <f>SUM(F15:F20)</f>
        <v>117</v>
      </c>
      <c r="G21" s="105">
        <v>13.68</v>
      </c>
      <c r="H21" s="105">
        <v>66.85</v>
      </c>
      <c r="I21" s="105">
        <v>16.32</v>
      </c>
      <c r="J21" s="105">
        <v>1.56</v>
      </c>
      <c r="K21" s="105">
        <v>1.59</v>
      </c>
      <c r="L21" s="105">
        <f>G21+H21</f>
        <v>80.53</v>
      </c>
      <c r="M21" s="105">
        <f>I21+J21</f>
        <v>17.88</v>
      </c>
      <c r="N21" s="106">
        <f>I21+J21+K21</f>
        <v>19.47</v>
      </c>
    </row>
    <row r="22" spans="1:14" ht="12.75">
      <c r="A22" s="76"/>
      <c r="B22" s="77"/>
      <c r="C22" s="77"/>
      <c r="D22" s="77"/>
      <c r="E22" s="77"/>
      <c r="F22" s="77"/>
      <c r="G22" s="33"/>
      <c r="H22" s="33"/>
      <c r="I22" s="33"/>
      <c r="J22" s="33"/>
      <c r="K22" s="33"/>
      <c r="L22" s="33"/>
      <c r="M22" s="33"/>
      <c r="N22" s="34"/>
    </row>
    <row r="23" spans="1:14" ht="12.75">
      <c r="A23" s="76" t="s">
        <v>302</v>
      </c>
      <c r="B23" s="77">
        <v>1768</v>
      </c>
      <c r="C23" s="77">
        <v>5998</v>
      </c>
      <c r="D23" s="77">
        <v>1555</v>
      </c>
      <c r="E23" s="77">
        <v>149</v>
      </c>
      <c r="F23" s="77">
        <v>228</v>
      </c>
      <c r="G23" s="33">
        <v>18.23</v>
      </c>
      <c r="H23" s="33">
        <v>61.85</v>
      </c>
      <c r="I23" s="33">
        <v>16.03</v>
      </c>
      <c r="J23" s="33">
        <v>1.54</v>
      </c>
      <c r="K23" s="33">
        <v>2.35</v>
      </c>
      <c r="L23" s="33">
        <v>80.08</v>
      </c>
      <c r="M23" s="33">
        <v>17.57</v>
      </c>
      <c r="N23" s="34">
        <v>19.92</v>
      </c>
    </row>
    <row r="24" spans="1:14" ht="12.75">
      <c r="A24" s="76" t="s">
        <v>301</v>
      </c>
      <c r="B24" s="77">
        <v>907</v>
      </c>
      <c r="C24" s="77">
        <v>3586</v>
      </c>
      <c r="D24" s="77">
        <v>613</v>
      </c>
      <c r="E24" s="77">
        <v>32</v>
      </c>
      <c r="F24" s="77">
        <v>44</v>
      </c>
      <c r="G24" s="33">
        <v>17.5</v>
      </c>
      <c r="H24" s="33">
        <v>69.2</v>
      </c>
      <c r="I24" s="33">
        <v>11.83</v>
      </c>
      <c r="J24" s="33">
        <v>0.62</v>
      </c>
      <c r="K24" s="33">
        <v>0.85</v>
      </c>
      <c r="L24" s="33">
        <v>86.7</v>
      </c>
      <c r="M24" s="33">
        <v>12.45</v>
      </c>
      <c r="N24" s="34">
        <v>13.3</v>
      </c>
    </row>
    <row r="25" spans="1:14" ht="12.75">
      <c r="A25" s="76"/>
      <c r="B25" s="77"/>
      <c r="C25" s="77"/>
      <c r="D25" s="77"/>
      <c r="E25" s="77"/>
      <c r="F25" s="77"/>
      <c r="G25" s="33"/>
      <c r="H25" s="33"/>
      <c r="I25" s="33"/>
      <c r="J25" s="33"/>
      <c r="K25" s="33"/>
      <c r="L25" s="33"/>
      <c r="M25" s="33"/>
      <c r="N25" s="34"/>
    </row>
    <row r="26" spans="1:14" ht="13.5" thickBot="1">
      <c r="A26" s="78" t="s">
        <v>17</v>
      </c>
      <c r="B26" s="79">
        <v>2675</v>
      </c>
      <c r="C26" s="79">
        <v>9584</v>
      </c>
      <c r="D26" s="79">
        <v>2168</v>
      </c>
      <c r="E26" s="79">
        <v>181</v>
      </c>
      <c r="F26" s="79">
        <v>272</v>
      </c>
      <c r="G26" s="107">
        <v>17.98</v>
      </c>
      <c r="H26" s="107">
        <v>64.41</v>
      </c>
      <c r="I26" s="107">
        <v>14.75</v>
      </c>
      <c r="J26" s="107">
        <v>1.22</v>
      </c>
      <c r="K26" s="107">
        <v>1.83</v>
      </c>
      <c r="L26" s="107">
        <v>82.39</v>
      </c>
      <c r="M26" s="107">
        <v>15.79</v>
      </c>
      <c r="N26" s="80">
        <v>17.61</v>
      </c>
    </row>
    <row r="27" spans="1:14" ht="12.75">
      <c r="A27" s="179" t="s">
        <v>540</v>
      </c>
      <c r="B27" s="179"/>
      <c r="C27" s="179"/>
      <c r="D27" s="179"/>
      <c r="E27" s="179"/>
      <c r="F27" s="58"/>
      <c r="G27" s="58"/>
      <c r="H27" s="58"/>
      <c r="I27" s="58"/>
      <c r="J27" s="58"/>
      <c r="K27" s="58"/>
      <c r="L27" s="58"/>
      <c r="M27" s="58"/>
      <c r="N27" s="58"/>
    </row>
    <row r="28" spans="1:4" ht="12.75">
      <c r="A28" s="199" t="s">
        <v>305</v>
      </c>
      <c r="B28" s="199"/>
      <c r="C28" s="199"/>
      <c r="D28" s="199"/>
    </row>
    <row r="29" spans="1:4" ht="12.75">
      <c r="A29" s="199" t="s">
        <v>306</v>
      </c>
      <c r="B29" s="199"/>
      <c r="C29" s="199"/>
      <c r="D29" s="199"/>
    </row>
    <row r="30" spans="1:4" ht="12.75">
      <c r="A30" s="199" t="s">
        <v>307</v>
      </c>
      <c r="B30" s="199"/>
      <c r="C30" s="199"/>
      <c r="D30" s="199"/>
    </row>
    <row r="31" spans="1:4" ht="12.75">
      <c r="A31" s="199" t="s">
        <v>308</v>
      </c>
      <c r="B31" s="199"/>
      <c r="C31" s="199"/>
      <c r="D31" s="199"/>
    </row>
    <row r="32" spans="1:4" ht="12.75">
      <c r="A32" s="199" t="s">
        <v>309</v>
      </c>
      <c r="B32" s="199"/>
      <c r="C32" s="199"/>
      <c r="D32" s="1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8.421875" style="0" customWidth="1"/>
  </cols>
  <sheetData>
    <row r="1" spans="1:11" ht="18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3" spans="1:11" ht="15">
      <c r="A3" s="152" t="s">
        <v>469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"/>
      <c r="M4" s="2"/>
    </row>
    <row r="5" spans="1:13" ht="12.75">
      <c r="A5" s="200" t="s">
        <v>287</v>
      </c>
      <c r="B5" s="164" t="s">
        <v>313</v>
      </c>
      <c r="C5" s="167"/>
      <c r="D5" s="167"/>
      <c r="E5" s="167"/>
      <c r="F5" s="165"/>
      <c r="G5" s="164" t="s">
        <v>314</v>
      </c>
      <c r="H5" s="167"/>
      <c r="I5" s="167"/>
      <c r="J5" s="167"/>
      <c r="K5" s="167"/>
      <c r="L5" s="2"/>
      <c r="M5" s="2"/>
    </row>
    <row r="6" spans="1:13" ht="12.75">
      <c r="A6" s="202"/>
      <c r="B6" s="171" t="s">
        <v>304</v>
      </c>
      <c r="C6" s="203"/>
      <c r="D6" s="203"/>
      <c r="E6" s="203"/>
      <c r="F6" s="203"/>
      <c r="G6" s="203"/>
      <c r="H6" s="203"/>
      <c r="I6" s="203"/>
      <c r="J6" s="203"/>
      <c r="K6" s="203"/>
      <c r="L6" s="2"/>
      <c r="M6" s="2"/>
    </row>
    <row r="7" spans="1:13" ht="13.5" thickBot="1">
      <c r="A7" s="201"/>
      <c r="B7" s="45">
        <v>0</v>
      </c>
      <c r="C7" s="45">
        <v>1</v>
      </c>
      <c r="D7" s="45">
        <v>2</v>
      </c>
      <c r="E7" s="45">
        <v>3</v>
      </c>
      <c r="F7" s="45">
        <v>4</v>
      </c>
      <c r="G7" s="45">
        <v>0</v>
      </c>
      <c r="H7" s="45">
        <v>1</v>
      </c>
      <c r="I7" s="45">
        <v>2</v>
      </c>
      <c r="J7" s="45">
        <v>3</v>
      </c>
      <c r="K7" s="47">
        <v>4</v>
      </c>
      <c r="L7" s="2"/>
      <c r="M7" s="2"/>
    </row>
    <row r="8" spans="1:13" ht="12.75">
      <c r="A8" s="74" t="s">
        <v>289</v>
      </c>
      <c r="B8" s="110">
        <v>3.61</v>
      </c>
      <c r="C8" s="110">
        <v>71.54</v>
      </c>
      <c r="D8" s="110">
        <v>22.98</v>
      </c>
      <c r="E8" s="110">
        <v>0.47</v>
      </c>
      <c r="F8" s="110">
        <v>1.4</v>
      </c>
      <c r="G8" s="110">
        <v>5.14</v>
      </c>
      <c r="H8" s="110">
        <v>78.94</v>
      </c>
      <c r="I8" s="110">
        <v>14.63</v>
      </c>
      <c r="J8" s="110"/>
      <c r="K8" s="111">
        <v>1.29</v>
      </c>
      <c r="L8" s="2"/>
      <c r="M8" s="2"/>
    </row>
    <row r="9" spans="1:13" ht="12.75">
      <c r="A9" s="76" t="s">
        <v>290</v>
      </c>
      <c r="B9" s="112">
        <v>25.76</v>
      </c>
      <c r="C9" s="112">
        <v>56.06</v>
      </c>
      <c r="D9" s="112">
        <v>17.48</v>
      </c>
      <c r="E9" s="112">
        <v>0.35</v>
      </c>
      <c r="F9" s="112">
        <v>0.35</v>
      </c>
      <c r="G9" s="112">
        <v>36.39</v>
      </c>
      <c r="H9" s="112">
        <v>52.79</v>
      </c>
      <c r="I9" s="112">
        <v>9.51</v>
      </c>
      <c r="J9" s="112">
        <v>0.98</v>
      </c>
      <c r="K9" s="113">
        <v>0.33</v>
      </c>
      <c r="L9" s="2"/>
      <c r="M9" s="2"/>
    </row>
    <row r="10" spans="1:13" ht="12.75">
      <c r="A10" s="76" t="s">
        <v>291</v>
      </c>
      <c r="B10" s="112">
        <v>33.48</v>
      </c>
      <c r="C10" s="112">
        <v>54.23</v>
      </c>
      <c r="D10" s="112">
        <v>5.43</v>
      </c>
      <c r="E10" s="112">
        <v>0.27</v>
      </c>
      <c r="F10" s="112">
        <v>6.59</v>
      </c>
      <c r="G10" s="112">
        <v>33.92</v>
      </c>
      <c r="H10" s="112">
        <v>60.18</v>
      </c>
      <c r="I10" s="112">
        <v>4.13</v>
      </c>
      <c r="J10" s="112">
        <v>0.59</v>
      </c>
      <c r="K10" s="113">
        <v>1.18</v>
      </c>
      <c r="L10" s="2"/>
      <c r="M10" s="2"/>
    </row>
    <row r="11" spans="1:13" ht="12.75">
      <c r="A11" s="76" t="s">
        <v>292</v>
      </c>
      <c r="B11" s="112">
        <v>11.83</v>
      </c>
      <c r="C11" s="112">
        <v>72.11</v>
      </c>
      <c r="D11" s="112">
        <v>15.49</v>
      </c>
      <c r="E11" s="112"/>
      <c r="F11" s="112">
        <v>0.56</v>
      </c>
      <c r="G11" s="112">
        <v>19.74</v>
      </c>
      <c r="H11" s="112">
        <v>63.16</v>
      </c>
      <c r="I11" s="112">
        <v>11.84</v>
      </c>
      <c r="J11" s="112">
        <v>1.32</v>
      </c>
      <c r="K11" s="113">
        <v>3.95</v>
      </c>
      <c r="L11" s="2"/>
      <c r="M11" s="2"/>
    </row>
    <row r="12" spans="1:13" ht="12.75">
      <c r="A12" s="76" t="s">
        <v>293</v>
      </c>
      <c r="B12" s="112">
        <v>31.17</v>
      </c>
      <c r="C12" s="112">
        <v>60.65</v>
      </c>
      <c r="D12" s="112">
        <v>7.4</v>
      </c>
      <c r="E12" s="112">
        <v>0.22</v>
      </c>
      <c r="F12" s="112">
        <v>0.56</v>
      </c>
      <c r="G12" s="112">
        <v>39</v>
      </c>
      <c r="H12" s="112">
        <v>56.6</v>
      </c>
      <c r="I12" s="112">
        <v>3.23</v>
      </c>
      <c r="J12" s="112">
        <v>0.29</v>
      </c>
      <c r="K12" s="113">
        <v>0.88</v>
      </c>
      <c r="L12" s="2"/>
      <c r="M12" s="2"/>
    </row>
    <row r="13" spans="1:13" ht="12.75">
      <c r="A13" s="76" t="s">
        <v>294</v>
      </c>
      <c r="B13" s="112">
        <v>24.23</v>
      </c>
      <c r="C13" s="112">
        <v>52.69</v>
      </c>
      <c r="D13" s="112">
        <v>15.26</v>
      </c>
      <c r="E13" s="112">
        <v>5.26</v>
      </c>
      <c r="F13" s="112">
        <v>2.56</v>
      </c>
      <c r="G13" s="112">
        <v>30.72</v>
      </c>
      <c r="H13" s="112">
        <v>59.64</v>
      </c>
      <c r="I13" s="112">
        <v>5.42</v>
      </c>
      <c r="J13" s="112">
        <v>0.9</v>
      </c>
      <c r="K13" s="113">
        <v>3.31</v>
      </c>
      <c r="L13" s="2"/>
      <c r="M13" s="2"/>
    </row>
    <row r="14" spans="1:13" ht="12.75">
      <c r="A14" s="83" t="s">
        <v>541</v>
      </c>
      <c r="B14" s="114">
        <v>21.07</v>
      </c>
      <c r="C14" s="114">
        <v>61.2</v>
      </c>
      <c r="D14" s="114">
        <v>14.44</v>
      </c>
      <c r="E14" s="114">
        <v>1.02</v>
      </c>
      <c r="F14" s="114">
        <v>2.27</v>
      </c>
      <c r="G14" s="114">
        <v>25.21</v>
      </c>
      <c r="H14" s="114">
        <v>64.27</v>
      </c>
      <c r="I14" s="114">
        <v>8.54</v>
      </c>
      <c r="J14" s="114">
        <v>0.5</v>
      </c>
      <c r="K14" s="115">
        <v>1.49</v>
      </c>
      <c r="L14" s="2"/>
      <c r="M14" s="2"/>
    </row>
    <row r="15" spans="1:13" ht="12.75">
      <c r="A15" s="76"/>
      <c r="B15" s="112"/>
      <c r="C15" s="112"/>
      <c r="D15" s="112"/>
      <c r="E15" s="112"/>
      <c r="F15" s="112"/>
      <c r="G15" s="112"/>
      <c r="H15" s="112"/>
      <c r="I15" s="112"/>
      <c r="J15" s="112"/>
      <c r="K15" s="113"/>
      <c r="L15" s="2"/>
      <c r="M15" s="2"/>
    </row>
    <row r="16" spans="1:13" ht="12.75">
      <c r="A16" s="76" t="s">
        <v>296</v>
      </c>
      <c r="B16" s="112">
        <v>30.66</v>
      </c>
      <c r="C16" s="112">
        <v>38.2</v>
      </c>
      <c r="D16" s="112">
        <v>21.26</v>
      </c>
      <c r="E16" s="112">
        <v>2.97</v>
      </c>
      <c r="F16" s="112">
        <v>6.92</v>
      </c>
      <c r="G16" s="112" t="s">
        <v>279</v>
      </c>
      <c r="H16" s="112" t="s">
        <v>279</v>
      </c>
      <c r="I16" s="112" t="s">
        <v>279</v>
      </c>
      <c r="J16" s="112" t="s">
        <v>279</v>
      </c>
      <c r="K16" s="113" t="s">
        <v>279</v>
      </c>
      <c r="L16" s="2"/>
      <c r="M16" s="2"/>
    </row>
    <row r="17" spans="1:13" ht="12.75">
      <c r="A17" s="76" t="s">
        <v>297</v>
      </c>
      <c r="B17" s="112">
        <v>7.14</v>
      </c>
      <c r="C17" s="112">
        <v>75</v>
      </c>
      <c r="D17" s="112">
        <v>17.86</v>
      </c>
      <c r="E17" s="112" t="s">
        <v>279</v>
      </c>
      <c r="F17" s="112" t="s">
        <v>279</v>
      </c>
      <c r="G17" s="112">
        <v>22.59</v>
      </c>
      <c r="H17" s="112">
        <v>59.83</v>
      </c>
      <c r="I17" s="112">
        <v>16.32</v>
      </c>
      <c r="J17" s="112">
        <v>0.84</v>
      </c>
      <c r="K17" s="113">
        <v>0.42</v>
      </c>
      <c r="L17" s="2"/>
      <c r="M17" s="2"/>
    </row>
    <row r="18" spans="1:13" ht="12.75">
      <c r="A18" s="76" t="s">
        <v>298</v>
      </c>
      <c r="B18" s="112">
        <v>6.84</v>
      </c>
      <c r="C18" s="112">
        <v>69.84</v>
      </c>
      <c r="D18" s="112">
        <v>20.47</v>
      </c>
      <c r="E18" s="112">
        <v>2.73</v>
      </c>
      <c r="F18" s="112">
        <v>0.12</v>
      </c>
      <c r="G18" s="112">
        <v>10.4</v>
      </c>
      <c r="H18" s="112">
        <v>76.17</v>
      </c>
      <c r="I18" s="112">
        <v>12.65</v>
      </c>
      <c r="J18" s="112">
        <v>0.71</v>
      </c>
      <c r="K18" s="113">
        <v>0.06</v>
      </c>
      <c r="L18" s="2"/>
      <c r="M18" s="2"/>
    </row>
    <row r="19" spans="1:13" ht="12.75">
      <c r="A19" s="76" t="s">
        <v>299</v>
      </c>
      <c r="B19" s="112">
        <v>17.22</v>
      </c>
      <c r="C19" s="112">
        <v>76.09</v>
      </c>
      <c r="D19" s="112">
        <v>5.35</v>
      </c>
      <c r="E19" s="112">
        <v>1</v>
      </c>
      <c r="F19" s="112">
        <v>0.33</v>
      </c>
      <c r="G19" s="112">
        <v>8.14</v>
      </c>
      <c r="H19" s="112">
        <v>75.58</v>
      </c>
      <c r="I19" s="112">
        <v>15.5</v>
      </c>
      <c r="J19" s="112">
        <v>0.78</v>
      </c>
      <c r="K19" s="113" t="s">
        <v>279</v>
      </c>
      <c r="L19" s="2"/>
      <c r="M19" s="2"/>
    </row>
    <row r="20" spans="1:13" ht="12.75">
      <c r="A20" s="76" t="s">
        <v>300</v>
      </c>
      <c r="B20" s="112">
        <v>2.74</v>
      </c>
      <c r="C20" s="112">
        <v>65.75</v>
      </c>
      <c r="D20" s="112">
        <v>28.77</v>
      </c>
      <c r="E20" s="112">
        <v>2.74</v>
      </c>
      <c r="F20" s="112" t="s">
        <v>279</v>
      </c>
      <c r="G20" s="112">
        <v>12.15</v>
      </c>
      <c r="H20" s="112">
        <v>72.59</v>
      </c>
      <c r="I20" s="112">
        <v>14.33</v>
      </c>
      <c r="J20" s="112">
        <v>0.62</v>
      </c>
      <c r="K20" s="113">
        <v>0.31</v>
      </c>
      <c r="L20" s="2"/>
      <c r="M20" s="2"/>
    </row>
    <row r="21" spans="1:13" ht="12.75">
      <c r="A21" s="76" t="s">
        <v>294</v>
      </c>
      <c r="B21" s="112">
        <v>14.32</v>
      </c>
      <c r="C21" s="112">
        <v>60.63</v>
      </c>
      <c r="D21" s="112">
        <v>18.66</v>
      </c>
      <c r="E21" s="112">
        <v>1.74</v>
      </c>
      <c r="F21" s="112">
        <v>4.66</v>
      </c>
      <c r="G21" s="112">
        <v>15.53</v>
      </c>
      <c r="H21" s="112">
        <v>67.42</v>
      </c>
      <c r="I21" s="112">
        <v>15.03</v>
      </c>
      <c r="J21" s="112">
        <v>0.63</v>
      </c>
      <c r="K21" s="113">
        <v>1.39</v>
      </c>
      <c r="L21" s="2"/>
      <c r="M21" s="2"/>
    </row>
    <row r="22" spans="1:13" ht="13.5" thickBot="1">
      <c r="A22" s="78" t="s">
        <v>542</v>
      </c>
      <c r="B22" s="116">
        <v>14.5</v>
      </c>
      <c r="C22" s="116">
        <v>62.7</v>
      </c>
      <c r="D22" s="116">
        <v>18.13</v>
      </c>
      <c r="E22" s="116">
        <v>2.22</v>
      </c>
      <c r="F22" s="116">
        <v>2.46</v>
      </c>
      <c r="G22" s="116">
        <v>12.6</v>
      </c>
      <c r="H22" s="116">
        <v>72.34</v>
      </c>
      <c r="I22" s="116">
        <v>13.92</v>
      </c>
      <c r="J22" s="116">
        <v>0.69</v>
      </c>
      <c r="K22" s="117">
        <v>0.44</v>
      </c>
      <c r="L22" s="2"/>
      <c r="M22" s="2"/>
    </row>
    <row r="23" spans="1:13" ht="12.75">
      <c r="A23" s="179" t="s">
        <v>540</v>
      </c>
      <c r="B23" s="179"/>
      <c r="C23" s="179"/>
      <c r="D23" s="179"/>
      <c r="E23" s="179"/>
      <c r="F23" s="58"/>
      <c r="G23" s="58"/>
      <c r="H23" s="58"/>
      <c r="I23" s="58"/>
      <c r="J23" s="58"/>
      <c r="K23" s="58"/>
      <c r="L23" s="2"/>
      <c r="M23" s="2"/>
    </row>
    <row r="24" spans="1:13" ht="12.75">
      <c r="A24" s="199" t="s">
        <v>305</v>
      </c>
      <c r="B24" s="199"/>
      <c r="C24" s="199"/>
      <c r="D24" s="199"/>
      <c r="L24" s="2"/>
      <c r="M24" s="2"/>
    </row>
    <row r="25" spans="1:4" ht="12.75">
      <c r="A25" s="199" t="s">
        <v>306</v>
      </c>
      <c r="B25" s="199"/>
      <c r="C25" s="199"/>
      <c r="D25" s="199"/>
    </row>
    <row r="26" spans="1:4" ht="12.75">
      <c r="A26" s="199" t="s">
        <v>307</v>
      </c>
      <c r="B26" s="199"/>
      <c r="C26" s="199"/>
      <c r="D26" s="199"/>
    </row>
    <row r="27" spans="1:4" ht="12.75">
      <c r="A27" s="199" t="s">
        <v>308</v>
      </c>
      <c r="B27" s="199"/>
      <c r="C27" s="199"/>
      <c r="D27" s="199"/>
    </row>
    <row r="28" spans="1:4" ht="12.75">
      <c r="A28" s="199" t="s">
        <v>309</v>
      </c>
      <c r="B28" s="199"/>
      <c r="C28" s="199"/>
      <c r="D28" s="1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</cols>
  <sheetData>
    <row r="1" spans="1:10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>
      <c r="A2" s="9"/>
    </row>
    <row r="3" spans="1:10" ht="15">
      <c r="A3" s="206" t="s">
        <v>488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9" ht="13.5" thickBot="1">
      <c r="A4" s="118"/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24"/>
      <c r="B5" s="164" t="s">
        <v>333</v>
      </c>
      <c r="C5" s="167"/>
      <c r="D5" s="167"/>
      <c r="E5" s="167"/>
      <c r="F5" s="167"/>
      <c r="G5" s="167"/>
      <c r="H5" s="167"/>
      <c r="I5" s="167"/>
      <c r="J5" s="167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25" t="s">
        <v>315</v>
      </c>
      <c r="B6" s="171" t="s">
        <v>394</v>
      </c>
      <c r="C6" s="203"/>
      <c r="D6" s="172"/>
      <c r="E6" s="171" t="s">
        <v>395</v>
      </c>
      <c r="F6" s="203"/>
      <c r="G6" s="172"/>
      <c r="H6" s="171" t="s">
        <v>396</v>
      </c>
      <c r="I6" s="203"/>
      <c r="J6" s="203"/>
      <c r="K6" s="2"/>
      <c r="L6" s="2"/>
      <c r="M6" s="2"/>
      <c r="N6" s="2"/>
      <c r="O6" s="2"/>
      <c r="P6" s="2"/>
      <c r="Q6" s="2"/>
      <c r="R6" s="2"/>
      <c r="S6" s="2"/>
    </row>
    <row r="7" spans="1:19" ht="13.5" thickBot="1">
      <c r="A7" s="126"/>
      <c r="B7" s="45" t="s">
        <v>288</v>
      </c>
      <c r="C7" s="45" t="s">
        <v>295</v>
      </c>
      <c r="D7" s="45" t="s">
        <v>17</v>
      </c>
      <c r="E7" s="45" t="s">
        <v>288</v>
      </c>
      <c r="F7" s="45" t="s">
        <v>295</v>
      </c>
      <c r="G7" s="45" t="s">
        <v>17</v>
      </c>
      <c r="H7" s="45" t="s">
        <v>288</v>
      </c>
      <c r="I7" s="45" t="s">
        <v>295</v>
      </c>
      <c r="J7" s="47" t="s">
        <v>17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19" t="s">
        <v>316</v>
      </c>
      <c r="B8" s="30">
        <v>31.23</v>
      </c>
      <c r="C8" s="30">
        <v>9.2</v>
      </c>
      <c r="D8" s="30">
        <v>20.67</v>
      </c>
      <c r="E8" s="30">
        <v>50.92</v>
      </c>
      <c r="F8" s="30">
        <v>57.19</v>
      </c>
      <c r="G8" s="30">
        <v>53.93</v>
      </c>
      <c r="H8" s="30">
        <v>9.38</v>
      </c>
      <c r="I8" s="30">
        <v>23.08</v>
      </c>
      <c r="J8" s="31">
        <v>15.95</v>
      </c>
      <c r="K8" s="2"/>
      <c r="L8" s="2"/>
      <c r="M8" s="2"/>
      <c r="N8" s="2"/>
      <c r="O8" s="2"/>
      <c r="P8" s="2"/>
      <c r="Q8" s="2"/>
      <c r="R8" s="2"/>
      <c r="S8" s="2"/>
    </row>
    <row r="9" spans="1:10" ht="12.75">
      <c r="A9" s="121" t="s">
        <v>317</v>
      </c>
      <c r="B9" s="33">
        <v>63.39</v>
      </c>
      <c r="C9" s="33">
        <v>18.44</v>
      </c>
      <c r="D9" s="33">
        <v>30.09</v>
      </c>
      <c r="E9" s="33">
        <v>34.82</v>
      </c>
      <c r="F9" s="33">
        <v>50.94</v>
      </c>
      <c r="G9" s="33">
        <v>46.76</v>
      </c>
      <c r="H9" s="33">
        <v>1.79</v>
      </c>
      <c r="I9" s="33">
        <v>22.19</v>
      </c>
      <c r="J9" s="34">
        <v>16.9</v>
      </c>
    </row>
    <row r="10" spans="1:10" ht="12.75">
      <c r="A10" s="121" t="s">
        <v>318</v>
      </c>
      <c r="B10" s="33" t="s">
        <v>279</v>
      </c>
      <c r="C10" s="33">
        <v>38.89</v>
      </c>
      <c r="D10" s="33">
        <v>38.89</v>
      </c>
      <c r="E10" s="33" t="s">
        <v>279</v>
      </c>
      <c r="F10" s="33">
        <v>55.56</v>
      </c>
      <c r="G10" s="33">
        <v>55.56</v>
      </c>
      <c r="H10" s="33" t="s">
        <v>279</v>
      </c>
      <c r="I10" s="33">
        <v>3.7</v>
      </c>
      <c r="J10" s="34">
        <v>3.7</v>
      </c>
    </row>
    <row r="11" spans="1:10" ht="12.75">
      <c r="A11" s="121" t="s">
        <v>319</v>
      </c>
      <c r="B11" s="33">
        <v>78.54</v>
      </c>
      <c r="C11" s="33">
        <v>47.1</v>
      </c>
      <c r="D11" s="33">
        <v>65</v>
      </c>
      <c r="E11" s="33">
        <v>17.56</v>
      </c>
      <c r="F11" s="33">
        <v>44.52</v>
      </c>
      <c r="G11" s="33">
        <v>29.17</v>
      </c>
      <c r="H11" s="33">
        <v>1.46</v>
      </c>
      <c r="I11" s="33">
        <v>7.74</v>
      </c>
      <c r="J11" s="34">
        <v>4.17</v>
      </c>
    </row>
    <row r="12" spans="1:10" ht="12.75">
      <c r="A12" s="121" t="s">
        <v>320</v>
      </c>
      <c r="B12" s="33">
        <v>16.3</v>
      </c>
      <c r="C12" s="33">
        <v>9.43</v>
      </c>
      <c r="D12" s="33">
        <v>11.57</v>
      </c>
      <c r="E12" s="33">
        <v>60</v>
      </c>
      <c r="F12" s="33">
        <v>63.94</v>
      </c>
      <c r="G12" s="33">
        <v>62.5</v>
      </c>
      <c r="H12" s="33">
        <v>22.96</v>
      </c>
      <c r="I12" s="33">
        <v>25.59</v>
      </c>
      <c r="J12" s="34">
        <v>24.77</v>
      </c>
    </row>
    <row r="13" spans="1:10" ht="12.75">
      <c r="A13" s="121" t="s">
        <v>321</v>
      </c>
      <c r="B13" s="33">
        <v>46.97</v>
      </c>
      <c r="C13" s="33">
        <v>13.33</v>
      </c>
      <c r="D13" s="33">
        <v>36.46</v>
      </c>
      <c r="E13" s="33">
        <v>51.52</v>
      </c>
      <c r="F13" s="33">
        <v>80</v>
      </c>
      <c r="G13" s="33">
        <v>60.42</v>
      </c>
      <c r="H13" s="33" t="s">
        <v>279</v>
      </c>
      <c r="I13" s="33">
        <v>6.67</v>
      </c>
      <c r="J13" s="34">
        <v>2.08</v>
      </c>
    </row>
    <row r="14" spans="1:10" ht="12.75">
      <c r="A14" s="121" t="s">
        <v>322</v>
      </c>
      <c r="B14" s="33">
        <v>29.98</v>
      </c>
      <c r="C14" s="33">
        <v>5.5</v>
      </c>
      <c r="D14" s="33">
        <v>23.21</v>
      </c>
      <c r="E14" s="33">
        <v>63.07</v>
      </c>
      <c r="F14" s="33">
        <v>82.78</v>
      </c>
      <c r="G14" s="33">
        <v>68.52</v>
      </c>
      <c r="H14" s="33">
        <v>6.03</v>
      </c>
      <c r="I14" s="33">
        <v>10.53</v>
      </c>
      <c r="J14" s="34">
        <v>7.28</v>
      </c>
    </row>
    <row r="15" spans="1:10" ht="12.75">
      <c r="A15" s="121" t="s">
        <v>323</v>
      </c>
      <c r="B15" s="33">
        <v>1.18</v>
      </c>
      <c r="C15" s="33">
        <v>2.22</v>
      </c>
      <c r="D15" s="33">
        <v>1.59</v>
      </c>
      <c r="E15" s="33">
        <v>59.8</v>
      </c>
      <c r="F15" s="33">
        <v>52.35</v>
      </c>
      <c r="G15" s="33">
        <v>56.85</v>
      </c>
      <c r="H15" s="33">
        <v>37.39</v>
      </c>
      <c r="I15" s="33">
        <v>41.69</v>
      </c>
      <c r="J15" s="34">
        <v>39.09</v>
      </c>
    </row>
    <row r="16" spans="1:10" ht="12.75">
      <c r="A16" s="121" t="s">
        <v>324</v>
      </c>
      <c r="B16" s="33">
        <v>2.52</v>
      </c>
      <c r="C16" s="33" t="s">
        <v>279</v>
      </c>
      <c r="D16" s="33">
        <v>1.85</v>
      </c>
      <c r="E16" s="33">
        <v>53.46</v>
      </c>
      <c r="F16" s="33">
        <v>68.42</v>
      </c>
      <c r="G16" s="33">
        <v>57.41</v>
      </c>
      <c r="H16" s="33">
        <v>41.51</v>
      </c>
      <c r="I16" s="33">
        <v>26.32</v>
      </c>
      <c r="J16" s="34">
        <v>37.5</v>
      </c>
    </row>
    <row r="17" spans="1:10" ht="12.75">
      <c r="A17" s="121" t="s">
        <v>325</v>
      </c>
      <c r="B17" s="33">
        <v>31.87</v>
      </c>
      <c r="C17" s="33">
        <v>14.68</v>
      </c>
      <c r="D17" s="33">
        <v>21.88</v>
      </c>
      <c r="E17" s="33">
        <v>61.55</v>
      </c>
      <c r="F17" s="33">
        <v>73.557</v>
      </c>
      <c r="G17" s="33">
        <v>68.54</v>
      </c>
      <c r="H17" s="33">
        <v>5.28</v>
      </c>
      <c r="I17" s="33">
        <v>9.31</v>
      </c>
      <c r="J17" s="34">
        <v>7.63</v>
      </c>
    </row>
    <row r="18" spans="1:10" ht="12.75">
      <c r="A18" s="121" t="s">
        <v>326</v>
      </c>
      <c r="B18" s="33" t="s">
        <v>279</v>
      </c>
      <c r="C18" s="33">
        <v>4.17</v>
      </c>
      <c r="D18" s="33">
        <v>1.39</v>
      </c>
      <c r="E18" s="33">
        <v>75</v>
      </c>
      <c r="F18" s="33">
        <v>95.83</v>
      </c>
      <c r="G18" s="33">
        <v>81.94</v>
      </c>
      <c r="H18" s="33">
        <v>25</v>
      </c>
      <c r="I18" s="33" t="s">
        <v>279</v>
      </c>
      <c r="J18" s="34">
        <v>16.67</v>
      </c>
    </row>
    <row r="19" spans="1:10" ht="12.75">
      <c r="A19" s="121" t="s">
        <v>327</v>
      </c>
      <c r="B19" s="33">
        <v>27.77</v>
      </c>
      <c r="C19" s="33">
        <v>9.65</v>
      </c>
      <c r="D19" s="33">
        <v>20.67</v>
      </c>
      <c r="E19" s="33">
        <v>59.51</v>
      </c>
      <c r="F19" s="33">
        <v>69.79</v>
      </c>
      <c r="G19" s="33">
        <v>63.54</v>
      </c>
      <c r="H19" s="33">
        <v>9.11</v>
      </c>
      <c r="I19" s="33">
        <v>18.18</v>
      </c>
      <c r="J19" s="34">
        <v>12.66</v>
      </c>
    </row>
    <row r="20" spans="1:10" ht="12.75">
      <c r="A20" s="121" t="s">
        <v>328</v>
      </c>
      <c r="B20" s="33">
        <v>12.04</v>
      </c>
      <c r="C20" s="33">
        <v>26.53</v>
      </c>
      <c r="D20" s="33">
        <v>13.6</v>
      </c>
      <c r="E20" s="33">
        <v>70.27</v>
      </c>
      <c r="F20" s="33">
        <v>73.47</v>
      </c>
      <c r="G20" s="33">
        <v>70.61</v>
      </c>
      <c r="H20" s="33">
        <v>15.72</v>
      </c>
      <c r="I20" s="33" t="s">
        <v>279</v>
      </c>
      <c r="J20" s="34">
        <v>14.04</v>
      </c>
    </row>
    <row r="21" spans="1:10" ht="12.75">
      <c r="A21" s="121" t="s">
        <v>329</v>
      </c>
      <c r="B21" s="33">
        <v>3.13</v>
      </c>
      <c r="C21" s="33" t="s">
        <v>279</v>
      </c>
      <c r="D21" s="33">
        <v>3.13</v>
      </c>
      <c r="E21" s="33">
        <v>85.42</v>
      </c>
      <c r="F21" s="33" t="s">
        <v>279</v>
      </c>
      <c r="G21" s="33">
        <v>85.42</v>
      </c>
      <c r="H21" s="33">
        <v>7.99</v>
      </c>
      <c r="I21" s="33" t="s">
        <v>279</v>
      </c>
      <c r="J21" s="34">
        <v>7.99</v>
      </c>
    </row>
    <row r="22" spans="1:10" ht="12.75">
      <c r="A22" s="121" t="s">
        <v>330</v>
      </c>
      <c r="B22" s="33">
        <v>29.41</v>
      </c>
      <c r="C22" s="33">
        <v>11.06</v>
      </c>
      <c r="D22" s="33">
        <v>14.02</v>
      </c>
      <c r="E22" s="33">
        <v>65.29</v>
      </c>
      <c r="F22" s="33">
        <v>77.77</v>
      </c>
      <c r="G22" s="33">
        <v>75.76</v>
      </c>
      <c r="H22" s="33">
        <v>3.53</v>
      </c>
      <c r="I22" s="33">
        <v>8.01</v>
      </c>
      <c r="J22" s="34">
        <v>7.29</v>
      </c>
    </row>
    <row r="23" spans="1:10" ht="12.75">
      <c r="A23" s="121" t="s">
        <v>331</v>
      </c>
      <c r="B23" s="33">
        <v>11.7</v>
      </c>
      <c r="C23" s="33">
        <v>19.96</v>
      </c>
      <c r="D23" s="33">
        <v>16.95</v>
      </c>
      <c r="E23" s="33">
        <v>78.53</v>
      </c>
      <c r="F23" s="33">
        <v>65.32</v>
      </c>
      <c r="G23" s="33">
        <v>70.13</v>
      </c>
      <c r="H23" s="33">
        <v>6.17</v>
      </c>
      <c r="I23" s="33">
        <v>13.55</v>
      </c>
      <c r="J23" s="34">
        <v>10.86</v>
      </c>
    </row>
    <row r="24" spans="1:10" ht="13.5" thickBot="1">
      <c r="A24" s="120" t="s">
        <v>332</v>
      </c>
      <c r="B24" s="56">
        <v>4.15</v>
      </c>
      <c r="C24" s="56">
        <v>6.72</v>
      </c>
      <c r="D24" s="56">
        <v>5.13</v>
      </c>
      <c r="E24" s="56">
        <v>73.06</v>
      </c>
      <c r="F24" s="56">
        <v>74.79</v>
      </c>
      <c r="G24" s="56">
        <v>73.72</v>
      </c>
      <c r="H24" s="56">
        <v>9.84</v>
      </c>
      <c r="I24" s="56">
        <v>15.97</v>
      </c>
      <c r="J24" s="57">
        <v>12.18</v>
      </c>
    </row>
    <row r="25" spans="1:10" ht="12.75">
      <c r="A25" s="122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 thickBot="1">
      <c r="A26" s="123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24"/>
      <c r="B27" s="164" t="s">
        <v>333</v>
      </c>
      <c r="C27" s="167"/>
      <c r="D27" s="167"/>
      <c r="E27" s="167"/>
      <c r="F27" s="167"/>
      <c r="G27" s="167"/>
      <c r="H27" s="207" t="s">
        <v>334</v>
      </c>
      <c r="I27" s="208"/>
      <c r="J27" s="208"/>
    </row>
    <row r="28" spans="1:10" ht="12.75">
      <c r="A28" s="125" t="s">
        <v>315</v>
      </c>
      <c r="B28" s="171" t="s">
        <v>397</v>
      </c>
      <c r="C28" s="203"/>
      <c r="D28" s="172"/>
      <c r="E28" s="171" t="s">
        <v>398</v>
      </c>
      <c r="F28" s="203"/>
      <c r="G28" s="172"/>
      <c r="H28" s="209"/>
      <c r="I28" s="210"/>
      <c r="J28" s="210"/>
    </row>
    <row r="29" spans="1:10" ht="13.5" thickBot="1">
      <c r="A29" s="126"/>
      <c r="B29" s="45" t="s">
        <v>288</v>
      </c>
      <c r="C29" s="45" t="s">
        <v>295</v>
      </c>
      <c r="D29" s="45" t="s">
        <v>17</v>
      </c>
      <c r="E29" s="45" t="s">
        <v>288</v>
      </c>
      <c r="F29" s="45" t="s">
        <v>295</v>
      </c>
      <c r="G29" s="45" t="s">
        <v>17</v>
      </c>
      <c r="H29" s="45" t="s">
        <v>288</v>
      </c>
      <c r="I29" s="45" t="s">
        <v>295</v>
      </c>
      <c r="J29" s="47" t="s">
        <v>17</v>
      </c>
    </row>
    <row r="30" spans="1:10" ht="12.75">
      <c r="A30" s="119" t="s">
        <v>316</v>
      </c>
      <c r="B30" s="30">
        <v>0.92</v>
      </c>
      <c r="C30" s="30">
        <v>3.85</v>
      </c>
      <c r="D30" s="30">
        <v>2.32</v>
      </c>
      <c r="E30" s="30">
        <v>7.54</v>
      </c>
      <c r="F30" s="30">
        <v>6.69</v>
      </c>
      <c r="G30" s="30">
        <v>7.13</v>
      </c>
      <c r="H30" s="75">
        <v>650</v>
      </c>
      <c r="I30" s="75">
        <v>598</v>
      </c>
      <c r="J30" s="86">
        <v>1248</v>
      </c>
    </row>
    <row r="31" spans="1:10" ht="12.75">
      <c r="A31" s="121" t="s">
        <v>317</v>
      </c>
      <c r="B31" s="33" t="s">
        <v>279</v>
      </c>
      <c r="C31" s="33">
        <v>1.56</v>
      </c>
      <c r="D31" s="33">
        <v>1.16</v>
      </c>
      <c r="E31" s="33" t="s">
        <v>279</v>
      </c>
      <c r="F31" s="33" t="s">
        <v>279</v>
      </c>
      <c r="G31" s="33">
        <v>5.09</v>
      </c>
      <c r="H31" s="77">
        <v>112</v>
      </c>
      <c r="I31" s="77">
        <v>320</v>
      </c>
      <c r="J31" s="87">
        <v>432</v>
      </c>
    </row>
    <row r="32" spans="1:10" ht="12.75">
      <c r="A32" s="121" t="s">
        <v>318</v>
      </c>
      <c r="B32" s="33" t="s">
        <v>279</v>
      </c>
      <c r="C32" s="33" t="s">
        <v>279</v>
      </c>
      <c r="D32" s="33" t="s">
        <v>279</v>
      </c>
      <c r="E32" s="33" t="s">
        <v>279</v>
      </c>
      <c r="F32" s="33">
        <v>1.85</v>
      </c>
      <c r="G32" s="33">
        <v>1.85</v>
      </c>
      <c r="H32" s="77" t="s">
        <v>279</v>
      </c>
      <c r="I32" s="77">
        <v>216</v>
      </c>
      <c r="J32" s="87">
        <v>216</v>
      </c>
    </row>
    <row r="33" spans="1:10" ht="12.75">
      <c r="A33" s="121" t="s">
        <v>319</v>
      </c>
      <c r="B33" s="33" t="s">
        <v>279</v>
      </c>
      <c r="C33" s="33">
        <v>0.65</v>
      </c>
      <c r="D33" s="33">
        <v>0.28</v>
      </c>
      <c r="E33" s="33">
        <v>2.44</v>
      </c>
      <c r="F33" s="33" t="s">
        <v>279</v>
      </c>
      <c r="G33" s="33">
        <v>1.39</v>
      </c>
      <c r="H33" s="77">
        <v>205</v>
      </c>
      <c r="I33" s="77">
        <v>155</v>
      </c>
      <c r="J33" s="87">
        <v>360</v>
      </c>
    </row>
    <row r="34" spans="1:10" ht="12.75">
      <c r="A34" s="121" t="s">
        <v>320</v>
      </c>
      <c r="B34" s="33">
        <v>0.74</v>
      </c>
      <c r="C34" s="33">
        <v>0.67</v>
      </c>
      <c r="D34" s="33">
        <v>0.69</v>
      </c>
      <c r="E34" s="33" t="s">
        <v>279</v>
      </c>
      <c r="F34" s="33">
        <v>0.67</v>
      </c>
      <c r="G34" s="33">
        <v>0.46</v>
      </c>
      <c r="H34" s="77">
        <v>135</v>
      </c>
      <c r="I34" s="77">
        <v>297</v>
      </c>
      <c r="J34" s="87">
        <v>432</v>
      </c>
    </row>
    <row r="35" spans="1:10" ht="12.75">
      <c r="A35" s="121" t="s">
        <v>321</v>
      </c>
      <c r="B35" s="33">
        <v>1.52</v>
      </c>
      <c r="C35" s="33" t="s">
        <v>279</v>
      </c>
      <c r="D35" s="33">
        <v>1.04</v>
      </c>
      <c r="E35" s="33" t="s">
        <v>279</v>
      </c>
      <c r="F35" s="33" t="s">
        <v>279</v>
      </c>
      <c r="G35" s="33" t="s">
        <v>279</v>
      </c>
      <c r="H35" s="77">
        <v>66</v>
      </c>
      <c r="I35" s="77">
        <v>30</v>
      </c>
      <c r="J35" s="87">
        <v>96</v>
      </c>
    </row>
    <row r="36" spans="1:10" ht="12.75">
      <c r="A36" s="121" t="s">
        <v>322</v>
      </c>
      <c r="B36" s="33">
        <v>0.64</v>
      </c>
      <c r="C36" s="33">
        <v>1.2</v>
      </c>
      <c r="D36" s="33">
        <v>0.79</v>
      </c>
      <c r="E36" s="33">
        <v>0.27</v>
      </c>
      <c r="F36" s="33" t="s">
        <v>279</v>
      </c>
      <c r="G36" s="33">
        <v>0.2</v>
      </c>
      <c r="H36" s="77">
        <v>1094</v>
      </c>
      <c r="I36" s="77">
        <v>418</v>
      </c>
      <c r="J36" s="87">
        <v>1512</v>
      </c>
    </row>
    <row r="37" spans="1:10" ht="12.75">
      <c r="A37" s="121" t="s">
        <v>323</v>
      </c>
      <c r="B37" s="33">
        <v>0.45</v>
      </c>
      <c r="C37" s="33">
        <v>2.35</v>
      </c>
      <c r="D37" s="33">
        <v>1.21</v>
      </c>
      <c r="E37" s="33">
        <v>1.18</v>
      </c>
      <c r="F37" s="33">
        <v>1.39</v>
      </c>
      <c r="G37" s="33">
        <v>1.26</v>
      </c>
      <c r="H37" s="77">
        <v>1102</v>
      </c>
      <c r="I37" s="77">
        <v>722</v>
      </c>
      <c r="J37" s="87">
        <v>1824</v>
      </c>
    </row>
    <row r="38" spans="1:10" ht="12.75">
      <c r="A38" s="121" t="s">
        <v>324</v>
      </c>
      <c r="B38" s="33">
        <v>1.26</v>
      </c>
      <c r="C38" s="33">
        <v>5.26</v>
      </c>
      <c r="D38" s="33">
        <v>2.31</v>
      </c>
      <c r="E38" s="33">
        <v>1.26</v>
      </c>
      <c r="F38" s="33" t="s">
        <v>279</v>
      </c>
      <c r="G38" s="33">
        <v>0.93</v>
      </c>
      <c r="H38" s="77">
        <v>159</v>
      </c>
      <c r="I38" s="77">
        <v>57</v>
      </c>
      <c r="J38" s="87">
        <v>216</v>
      </c>
    </row>
    <row r="39" spans="1:10" ht="12.75">
      <c r="A39" s="121" t="s">
        <v>325</v>
      </c>
      <c r="B39" s="33">
        <v>0.6</v>
      </c>
      <c r="C39" s="33">
        <v>0.57</v>
      </c>
      <c r="D39" s="33">
        <v>0.58</v>
      </c>
      <c r="E39" s="33">
        <v>0.7</v>
      </c>
      <c r="F39" s="33">
        <v>1.86</v>
      </c>
      <c r="G39" s="33">
        <v>1.38</v>
      </c>
      <c r="H39" s="77">
        <v>1004</v>
      </c>
      <c r="I39" s="77">
        <v>1396</v>
      </c>
      <c r="J39" s="87">
        <v>2400</v>
      </c>
    </row>
    <row r="40" spans="1:10" ht="12.75">
      <c r="A40" s="121" t="s">
        <v>326</v>
      </c>
      <c r="B40" s="33" t="s">
        <v>279</v>
      </c>
      <c r="C40" s="33" t="s">
        <v>279</v>
      </c>
      <c r="D40" s="33" t="s">
        <v>279</v>
      </c>
      <c r="E40" s="33" t="s">
        <v>279</v>
      </c>
      <c r="F40" s="33" t="s">
        <v>279</v>
      </c>
      <c r="G40" s="33" t="s">
        <v>279</v>
      </c>
      <c r="H40" s="77">
        <v>48</v>
      </c>
      <c r="I40" s="77">
        <v>24</v>
      </c>
      <c r="J40" s="87">
        <v>72</v>
      </c>
    </row>
    <row r="41" spans="1:10" ht="12.75">
      <c r="A41" s="121" t="s">
        <v>327</v>
      </c>
      <c r="B41" s="33">
        <v>0.99</v>
      </c>
      <c r="C41" s="33">
        <v>1.68</v>
      </c>
      <c r="D41" s="33">
        <v>1.26</v>
      </c>
      <c r="E41" s="33">
        <v>2.61</v>
      </c>
      <c r="F41" s="33">
        <v>0.7</v>
      </c>
      <c r="G41" s="33">
        <v>1.86</v>
      </c>
      <c r="H41" s="77">
        <v>1109</v>
      </c>
      <c r="I41" s="77">
        <v>715</v>
      </c>
      <c r="J41" s="87">
        <v>1824</v>
      </c>
    </row>
    <row r="42" spans="1:10" ht="12.75">
      <c r="A42" s="121" t="s">
        <v>328</v>
      </c>
      <c r="B42" s="33">
        <v>0.25</v>
      </c>
      <c r="C42" s="33" t="s">
        <v>279</v>
      </c>
      <c r="D42" s="33">
        <v>0.22</v>
      </c>
      <c r="E42" s="33">
        <v>1072</v>
      </c>
      <c r="F42" s="33" t="s">
        <v>279</v>
      </c>
      <c r="G42" s="33">
        <v>1.54</v>
      </c>
      <c r="H42" s="77">
        <v>407</v>
      </c>
      <c r="I42" s="77">
        <v>49</v>
      </c>
      <c r="J42" s="87">
        <v>456</v>
      </c>
    </row>
    <row r="43" spans="1:10" ht="12.75">
      <c r="A43" s="121" t="s">
        <v>329</v>
      </c>
      <c r="B43" s="33">
        <v>0.69</v>
      </c>
      <c r="C43" s="33" t="s">
        <v>279</v>
      </c>
      <c r="D43" s="33">
        <v>0.69</v>
      </c>
      <c r="E43" s="33">
        <v>2.78</v>
      </c>
      <c r="F43" s="33" t="s">
        <v>279</v>
      </c>
      <c r="G43" s="33">
        <v>2.78</v>
      </c>
      <c r="H43" s="77">
        <v>288</v>
      </c>
      <c r="I43" s="77" t="s">
        <v>279</v>
      </c>
      <c r="J43" s="87">
        <v>288</v>
      </c>
    </row>
    <row r="44" spans="1:10" ht="12.75">
      <c r="A44" s="121" t="s">
        <v>330</v>
      </c>
      <c r="B44" s="33" t="s">
        <v>279</v>
      </c>
      <c r="C44" s="33">
        <v>3.16</v>
      </c>
      <c r="D44" s="33">
        <v>2.65</v>
      </c>
      <c r="E44" s="33">
        <v>1.76</v>
      </c>
      <c r="F44" s="33" t="s">
        <v>279</v>
      </c>
      <c r="G44" s="33">
        <v>0.28</v>
      </c>
      <c r="H44" s="77">
        <v>170</v>
      </c>
      <c r="I44" s="77">
        <v>886</v>
      </c>
      <c r="J44" s="87">
        <v>1056</v>
      </c>
    </row>
    <row r="45" spans="1:10" ht="12.75">
      <c r="A45" s="121" t="s">
        <v>331</v>
      </c>
      <c r="B45" s="33">
        <v>0.26</v>
      </c>
      <c r="C45" s="33">
        <v>0.66</v>
      </c>
      <c r="D45" s="33">
        <v>0.51</v>
      </c>
      <c r="E45" s="33">
        <v>3.34</v>
      </c>
      <c r="F45" s="33">
        <v>0.52</v>
      </c>
      <c r="G45" s="33">
        <v>1.54</v>
      </c>
      <c r="H45" s="77">
        <v>778</v>
      </c>
      <c r="I45" s="77">
        <v>1358</v>
      </c>
      <c r="J45" s="87">
        <v>2136</v>
      </c>
    </row>
    <row r="46" spans="1:10" ht="13.5" thickBot="1">
      <c r="A46" s="120" t="s">
        <v>332</v>
      </c>
      <c r="B46" s="56">
        <v>11.4</v>
      </c>
      <c r="C46" s="56">
        <v>1.68</v>
      </c>
      <c r="D46" s="56">
        <v>7.69</v>
      </c>
      <c r="E46" s="56">
        <v>1.55</v>
      </c>
      <c r="F46" s="56">
        <v>0.84</v>
      </c>
      <c r="G46" s="56">
        <v>1.28</v>
      </c>
      <c r="H46" s="94">
        <v>193</v>
      </c>
      <c r="I46" s="94">
        <v>119</v>
      </c>
      <c r="J46" s="95">
        <v>312</v>
      </c>
    </row>
    <row r="47" spans="1:5" ht="12.75">
      <c r="A47" s="211"/>
      <c r="B47" s="211"/>
      <c r="C47" s="211"/>
      <c r="D47" s="211"/>
      <c r="E47" s="211"/>
    </row>
    <row r="48" spans="1:4" ht="12.75">
      <c r="A48" s="205"/>
      <c r="B48" s="205"/>
      <c r="C48" s="205"/>
      <c r="D48" s="205"/>
    </row>
    <row r="49" spans="1:4" ht="12.75">
      <c r="A49" s="205"/>
      <c r="B49" s="205"/>
      <c r="C49" s="205"/>
      <c r="D49" s="205"/>
    </row>
    <row r="50" spans="1:4" ht="12.75">
      <c r="A50" s="204"/>
      <c r="B50" s="204"/>
      <c r="C50" s="204"/>
      <c r="D50" s="8"/>
    </row>
    <row r="51" spans="1:4" ht="12.75">
      <c r="A51" s="205"/>
      <c r="B51" s="205"/>
      <c r="C51" s="205"/>
      <c r="D51" s="8"/>
    </row>
    <row r="52" spans="1:4" ht="12.75">
      <c r="A52" s="205"/>
      <c r="B52" s="205"/>
      <c r="C52" s="205"/>
      <c r="D52" s="8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7.140625" style="0" customWidth="1"/>
    <col min="2" max="5" width="20.7109375" style="0" customWidth="1"/>
    <col min="6" max="6" width="1.8515625" style="0" customWidth="1"/>
  </cols>
  <sheetData>
    <row r="1" spans="1:10" ht="18">
      <c r="A1" s="185" t="s">
        <v>189</v>
      </c>
      <c r="B1" s="185"/>
      <c r="C1" s="185"/>
      <c r="D1" s="185"/>
      <c r="E1" s="185"/>
      <c r="F1" s="18"/>
      <c r="G1" s="18"/>
      <c r="H1" s="18"/>
      <c r="I1" s="18"/>
      <c r="J1" s="18"/>
    </row>
    <row r="3" spans="1:10" ht="15">
      <c r="A3" s="166" t="s">
        <v>522</v>
      </c>
      <c r="B3" s="166"/>
      <c r="C3" s="166"/>
      <c r="D3" s="166"/>
      <c r="E3" s="166"/>
      <c r="F3" s="5"/>
      <c r="G3" s="5"/>
      <c r="H3" s="5"/>
      <c r="I3" s="5"/>
      <c r="J3" s="5"/>
    </row>
    <row r="4" spans="1:10" ht="15">
      <c r="A4" s="166" t="s">
        <v>489</v>
      </c>
      <c r="B4" s="166"/>
      <c r="C4" s="166"/>
      <c r="D4" s="166"/>
      <c r="E4" s="166"/>
      <c r="F4" s="5"/>
      <c r="G4" s="5"/>
      <c r="H4" s="5"/>
      <c r="I4" s="5"/>
      <c r="J4" s="5"/>
    </row>
    <row r="5" spans="1:10" ht="13.5" thickBot="1">
      <c r="A5" s="27"/>
      <c r="B5" s="27"/>
      <c r="C5" s="27"/>
      <c r="D5" s="27"/>
      <c r="E5" s="27"/>
      <c r="F5" s="2"/>
      <c r="G5" s="2"/>
      <c r="H5" s="2"/>
      <c r="I5" s="2"/>
      <c r="J5" s="2"/>
    </row>
    <row r="6" spans="1:10" ht="14.25">
      <c r="A6" s="88"/>
      <c r="B6" s="164" t="s">
        <v>400</v>
      </c>
      <c r="C6" s="165"/>
      <c r="D6" s="164" t="s">
        <v>404</v>
      </c>
      <c r="E6" s="167"/>
      <c r="F6" s="2"/>
      <c r="G6" s="2"/>
      <c r="H6" s="2"/>
      <c r="I6" s="2"/>
      <c r="J6" s="2"/>
    </row>
    <row r="7" spans="1:10" ht="12.75">
      <c r="A7" s="52" t="s">
        <v>405</v>
      </c>
      <c r="B7" s="131" t="s">
        <v>401</v>
      </c>
      <c r="C7" s="131" t="s">
        <v>402</v>
      </c>
      <c r="D7" s="131" t="s">
        <v>401</v>
      </c>
      <c r="E7" s="132" t="s">
        <v>402</v>
      </c>
      <c r="F7" s="2"/>
      <c r="G7" s="2"/>
      <c r="H7" s="2"/>
      <c r="I7" s="2"/>
      <c r="J7" s="2"/>
    </row>
    <row r="8" spans="1:10" ht="16.5" thickBot="1">
      <c r="A8" s="89"/>
      <c r="B8" s="60" t="s">
        <v>545</v>
      </c>
      <c r="C8" s="60" t="s">
        <v>403</v>
      </c>
      <c r="D8" s="60" t="s">
        <v>414</v>
      </c>
      <c r="E8" s="46" t="s">
        <v>403</v>
      </c>
      <c r="F8" s="2"/>
      <c r="G8" s="2"/>
      <c r="H8" s="2"/>
      <c r="I8" s="2"/>
      <c r="J8" s="2"/>
    </row>
    <row r="9" spans="1:5" ht="12.75">
      <c r="A9" s="127" t="s">
        <v>399</v>
      </c>
      <c r="B9" s="30">
        <v>289773.2</v>
      </c>
      <c r="C9" s="30">
        <v>100</v>
      </c>
      <c r="D9" s="30"/>
      <c r="E9" s="31"/>
    </row>
    <row r="10" spans="1:5" ht="12.75">
      <c r="A10" s="128">
        <v>1990</v>
      </c>
      <c r="B10" s="33">
        <v>288134.7</v>
      </c>
      <c r="C10" s="33">
        <v>99.4</v>
      </c>
      <c r="D10" s="33">
        <v>24179</v>
      </c>
      <c r="E10" s="34">
        <v>100</v>
      </c>
    </row>
    <row r="11" spans="1:5" ht="12.75">
      <c r="A11" s="128">
        <v>1995</v>
      </c>
      <c r="B11" s="33">
        <v>319165.9</v>
      </c>
      <c r="C11" s="33">
        <v>110.1</v>
      </c>
      <c r="D11" s="33">
        <v>22615</v>
      </c>
      <c r="E11" s="34">
        <v>105.3</v>
      </c>
    </row>
    <row r="12" spans="1:5" ht="12.75">
      <c r="A12" s="128">
        <v>2003</v>
      </c>
      <c r="B12" s="33">
        <v>410257.7</v>
      </c>
      <c r="C12" s="33">
        <v>141.6</v>
      </c>
      <c r="D12" s="33">
        <v>27346</v>
      </c>
      <c r="E12" s="34">
        <v>127.3</v>
      </c>
    </row>
    <row r="13" spans="1:12" ht="12.75">
      <c r="A13" s="128">
        <v>2004</v>
      </c>
      <c r="B13" s="33">
        <v>426257.7</v>
      </c>
      <c r="C13" s="33">
        <v>147</v>
      </c>
      <c r="D13" s="33">
        <v>27518</v>
      </c>
      <c r="E13" s="34">
        <v>128.1</v>
      </c>
      <c r="F13" s="2"/>
      <c r="G13" s="2"/>
      <c r="H13" s="2"/>
      <c r="I13" s="2"/>
      <c r="J13" s="2"/>
      <c r="K13" s="2"/>
      <c r="L13" s="2"/>
    </row>
    <row r="14" spans="1:12" ht="12.75">
      <c r="A14" s="128">
        <v>2005</v>
      </c>
      <c r="B14" s="33">
        <v>441150.5</v>
      </c>
      <c r="C14" s="33">
        <v>152.2</v>
      </c>
      <c r="D14" s="33">
        <v>27675</v>
      </c>
      <c r="E14" s="34">
        <v>128.8</v>
      </c>
      <c r="F14" s="10"/>
      <c r="G14" s="10"/>
      <c r="H14" s="10"/>
      <c r="I14" s="10"/>
      <c r="J14" s="2"/>
      <c r="K14" s="2"/>
      <c r="L14" s="2"/>
    </row>
    <row r="15" spans="1:12" ht="12.75">
      <c r="A15" s="129">
        <v>2006</v>
      </c>
      <c r="B15" s="33">
        <v>433069.8</v>
      </c>
      <c r="C15" s="33">
        <v>149.5</v>
      </c>
      <c r="D15" s="33">
        <v>27908</v>
      </c>
      <c r="E15" s="34">
        <v>129.9</v>
      </c>
      <c r="F15" s="12"/>
      <c r="G15" s="12"/>
      <c r="H15" s="12"/>
      <c r="I15" s="12"/>
      <c r="J15" s="2"/>
      <c r="K15" s="2"/>
      <c r="L15" s="2"/>
    </row>
    <row r="16" spans="1:12" ht="12.75">
      <c r="A16" s="129">
        <v>2007</v>
      </c>
      <c r="B16" s="33">
        <v>442321.6</v>
      </c>
      <c r="C16" s="33">
        <v>152.6</v>
      </c>
      <c r="D16" s="33">
        <v>28035</v>
      </c>
      <c r="E16" s="34">
        <v>130.5</v>
      </c>
      <c r="F16" s="12"/>
      <c r="G16" s="12"/>
      <c r="H16" s="12"/>
      <c r="I16" s="12"/>
      <c r="J16" s="2"/>
      <c r="K16" s="2"/>
      <c r="L16" s="2"/>
    </row>
    <row r="17" spans="1:12" ht="13.5" thickBot="1">
      <c r="A17" s="130" t="s">
        <v>387</v>
      </c>
      <c r="B17" s="56"/>
      <c r="C17" s="56">
        <v>148.6</v>
      </c>
      <c r="D17" s="56"/>
      <c r="E17" s="57">
        <v>128.9</v>
      </c>
      <c r="F17" s="2"/>
      <c r="G17" s="2"/>
      <c r="H17" s="2"/>
      <c r="I17" s="2"/>
      <c r="J17" s="2"/>
      <c r="K17" s="2"/>
      <c r="L17" s="2"/>
    </row>
    <row r="18" spans="1:12" ht="12.75" customHeight="1">
      <c r="A18" s="212" t="s">
        <v>543</v>
      </c>
      <c r="B18" s="213"/>
      <c r="C18" s="213"/>
      <c r="D18" s="213"/>
      <c r="E18" s="213"/>
      <c r="F18" s="16"/>
      <c r="G18" s="16"/>
      <c r="H18" s="16"/>
      <c r="I18" s="16"/>
      <c r="J18" s="16"/>
      <c r="K18" s="2"/>
      <c r="L18" s="2"/>
    </row>
    <row r="19" spans="1:12" ht="12.75">
      <c r="A19" s="25" t="s">
        <v>506</v>
      </c>
      <c r="B19" s="25"/>
      <c r="C19" s="25"/>
      <c r="D19" s="25"/>
      <c r="E19" s="25"/>
      <c r="F19" s="2"/>
      <c r="G19" s="2"/>
      <c r="H19" s="2"/>
      <c r="I19" s="2"/>
      <c r="J19" s="2"/>
      <c r="K19" s="2"/>
      <c r="L19" s="2"/>
    </row>
    <row r="20" spans="1:12" ht="14.25">
      <c r="A20" s="214" t="s">
        <v>544</v>
      </c>
      <c r="B20" s="211"/>
      <c r="C20" s="211"/>
      <c r="D20" s="211"/>
      <c r="E20" s="211"/>
      <c r="F20" s="2"/>
      <c r="G20" s="2"/>
      <c r="H20" s="2"/>
      <c r="I20" s="2"/>
      <c r="J20" s="2"/>
      <c r="K20" s="2"/>
      <c r="L20" s="2"/>
    </row>
    <row r="21" spans="1:5" ht="12.75">
      <c r="A21" s="215" t="s">
        <v>546</v>
      </c>
      <c r="B21" s="216"/>
      <c r="C21" s="216"/>
      <c r="D21" s="216"/>
      <c r="E21" s="216"/>
    </row>
    <row r="22" spans="1:5" ht="12.75">
      <c r="A22" s="216"/>
      <c r="B22" s="216"/>
      <c r="C22" s="216"/>
      <c r="D22" s="216"/>
      <c r="E22" s="216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10"/>
      <c r="D29" s="10"/>
      <c r="E29" s="10"/>
      <c r="F29" s="10"/>
      <c r="G29" s="10"/>
      <c r="H29" s="10"/>
      <c r="I29" s="10"/>
      <c r="J29" s="10"/>
      <c r="K29" s="2"/>
      <c r="L29" s="2"/>
    </row>
    <row r="30" spans="2:12" ht="12.75">
      <c r="B30" s="11"/>
      <c r="C30" s="20"/>
      <c r="D30" s="20"/>
      <c r="E30" s="20"/>
      <c r="F30" s="20"/>
      <c r="G30" s="20"/>
      <c r="H30" s="20"/>
      <c r="I30" s="20"/>
      <c r="J30" s="12"/>
      <c r="K30" s="2"/>
      <c r="L30" s="2"/>
    </row>
    <row r="31" spans="2:12" ht="12.75">
      <c r="B31" s="11"/>
      <c r="C31" s="12"/>
      <c r="D31" s="12"/>
      <c r="E31" s="12"/>
      <c r="F31" s="12"/>
      <c r="G31" s="12"/>
      <c r="H31" s="12"/>
      <c r="I31" s="12"/>
      <c r="J31" s="1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</row>
    <row r="42" spans="2:12" ht="12.75">
      <c r="B42" s="2"/>
      <c r="C42" s="10"/>
      <c r="D42" s="10"/>
      <c r="E42" s="10"/>
      <c r="F42" s="10"/>
      <c r="G42" s="10"/>
      <c r="H42" s="10"/>
      <c r="I42" s="10"/>
      <c r="J42" s="10"/>
      <c r="K42" s="10"/>
      <c r="L42" s="2"/>
    </row>
    <row r="43" spans="2:12" ht="12.75">
      <c r="B43" s="11"/>
      <c r="C43" s="20"/>
      <c r="D43" s="20"/>
      <c r="E43" s="20"/>
      <c r="F43" s="20"/>
      <c r="G43" s="20"/>
      <c r="H43" s="20"/>
      <c r="I43" s="20"/>
      <c r="J43" s="20"/>
      <c r="K43" s="12"/>
      <c r="L43" s="2"/>
    </row>
    <row r="44" spans="2:12" ht="12.75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11"/>
      <c r="B49" s="211"/>
      <c r="C49" s="211"/>
      <c r="D49" s="211"/>
      <c r="E49" s="211"/>
      <c r="F49" s="211"/>
      <c r="G49" s="211"/>
      <c r="H49" s="211"/>
      <c r="I49" s="211"/>
      <c r="J49" s="211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9">
    <mergeCell ref="A1:E1"/>
    <mergeCell ref="A3:E3"/>
    <mergeCell ref="A49:J49"/>
    <mergeCell ref="B6:C6"/>
    <mergeCell ref="D6:E6"/>
    <mergeCell ref="A18:E18"/>
    <mergeCell ref="A20:E20"/>
    <mergeCell ref="A21:E22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5.7109375" style="0" customWidth="1"/>
    <col min="3" max="4" width="22.7109375" style="0" customWidth="1"/>
    <col min="5" max="5" width="10.8515625" style="0" customWidth="1"/>
    <col min="6" max="16384" width="9.14062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66" t="s">
        <v>494</v>
      </c>
      <c r="B3" s="166"/>
      <c r="C3" s="166"/>
      <c r="D3" s="166"/>
      <c r="E3" s="5"/>
    </row>
    <row r="4" spans="1:4" ht="13.5" thickBot="1">
      <c r="A4" s="27"/>
      <c r="B4" s="27"/>
      <c r="C4" s="27"/>
      <c r="D4" s="27"/>
    </row>
    <row r="5" spans="1:4" ht="12.75">
      <c r="A5" s="41" t="s">
        <v>24</v>
      </c>
      <c r="B5" s="153" t="s">
        <v>0</v>
      </c>
      <c r="C5" s="164" t="s">
        <v>1</v>
      </c>
      <c r="D5" s="167"/>
    </row>
    <row r="6" spans="1:4" ht="13.5" thickBot="1">
      <c r="A6" s="44" t="s">
        <v>25</v>
      </c>
      <c r="B6" s="154"/>
      <c r="C6" s="45" t="s">
        <v>2</v>
      </c>
      <c r="D6" s="47" t="s">
        <v>3</v>
      </c>
    </row>
    <row r="7" spans="1:5" ht="12.75">
      <c r="A7" s="162" t="s">
        <v>26</v>
      </c>
      <c r="B7" s="29" t="s">
        <v>18</v>
      </c>
      <c r="C7" s="30" t="s">
        <v>42</v>
      </c>
      <c r="D7" s="31" t="s">
        <v>42</v>
      </c>
      <c r="E7" s="2"/>
    </row>
    <row r="8" spans="1:5" ht="12.75">
      <c r="A8" s="159"/>
      <c r="B8" s="32" t="s">
        <v>19</v>
      </c>
      <c r="C8" s="33">
        <v>18392.44</v>
      </c>
      <c r="D8" s="34">
        <v>3.68</v>
      </c>
      <c r="E8" s="2"/>
    </row>
    <row r="9" spans="1:5" ht="12.75">
      <c r="A9" s="159"/>
      <c r="B9" s="32" t="s">
        <v>20</v>
      </c>
      <c r="C9" s="33">
        <v>20663.15</v>
      </c>
      <c r="D9" s="34">
        <v>2.1</v>
      </c>
      <c r="E9" s="2"/>
    </row>
    <row r="10" spans="1:5" ht="12.75">
      <c r="A10" s="159"/>
      <c r="B10" s="32" t="s">
        <v>21</v>
      </c>
      <c r="C10" s="33">
        <v>7579.95</v>
      </c>
      <c r="D10" s="34">
        <v>0.94</v>
      </c>
      <c r="E10" s="2"/>
    </row>
    <row r="11" spans="1:5" ht="12.75">
      <c r="A11" s="159"/>
      <c r="B11" s="32" t="s">
        <v>22</v>
      </c>
      <c r="C11" s="33" t="s">
        <v>42</v>
      </c>
      <c r="D11" s="34" t="s">
        <v>42</v>
      </c>
      <c r="E11" s="2"/>
    </row>
    <row r="12" spans="1:5" ht="12.75">
      <c r="A12" s="160"/>
      <c r="B12" s="35" t="s">
        <v>23</v>
      </c>
      <c r="C12" s="36" t="s">
        <v>42</v>
      </c>
      <c r="D12" s="37" t="s">
        <v>42</v>
      </c>
      <c r="E12" s="2"/>
    </row>
    <row r="13" spans="1:4" ht="12.75">
      <c r="A13" s="158" t="s">
        <v>27</v>
      </c>
      <c r="B13" s="38" t="s">
        <v>18</v>
      </c>
      <c r="C13" s="39">
        <v>470938.39</v>
      </c>
      <c r="D13" s="40">
        <v>59.24</v>
      </c>
    </row>
    <row r="14" spans="1:4" ht="12.75">
      <c r="A14" s="159"/>
      <c r="B14" s="32" t="s">
        <v>19</v>
      </c>
      <c r="C14" s="33">
        <v>9896.58</v>
      </c>
      <c r="D14" s="34">
        <v>1.98</v>
      </c>
    </row>
    <row r="15" spans="1:4" ht="12.75">
      <c r="A15" s="159"/>
      <c r="B15" s="32" t="s">
        <v>20</v>
      </c>
      <c r="C15" s="33">
        <v>552204</v>
      </c>
      <c r="D15" s="34">
        <v>56.01</v>
      </c>
    </row>
    <row r="16" spans="1:4" ht="12.75">
      <c r="A16" s="159"/>
      <c r="B16" s="32" t="s">
        <v>21</v>
      </c>
      <c r="C16" s="33">
        <v>360785.39</v>
      </c>
      <c r="D16" s="34">
        <v>44.95</v>
      </c>
    </row>
    <row r="17" spans="1:4" ht="12.75">
      <c r="A17" s="159"/>
      <c r="B17" s="32" t="s">
        <v>22</v>
      </c>
      <c r="C17" s="33">
        <v>6164.45</v>
      </c>
      <c r="D17" s="34">
        <v>0.54</v>
      </c>
    </row>
    <row r="18" spans="1:4" ht="12.75">
      <c r="A18" s="160"/>
      <c r="B18" s="35" t="s">
        <v>23</v>
      </c>
      <c r="C18" s="36">
        <v>29232.17</v>
      </c>
      <c r="D18" s="37">
        <v>5.79</v>
      </c>
    </row>
    <row r="19" spans="1:5" ht="12.75">
      <c r="A19" s="158" t="s">
        <v>28</v>
      </c>
      <c r="B19" s="38" t="s">
        <v>18</v>
      </c>
      <c r="C19" s="39">
        <v>20346.72</v>
      </c>
      <c r="D19" s="40">
        <v>2.56</v>
      </c>
      <c r="E19" s="2"/>
    </row>
    <row r="20" spans="1:5" ht="12.75">
      <c r="A20" s="159"/>
      <c r="B20" s="32" t="s">
        <v>19</v>
      </c>
      <c r="C20" s="33">
        <v>22189.85</v>
      </c>
      <c r="D20" s="34">
        <v>4.45</v>
      </c>
      <c r="E20" s="2"/>
    </row>
    <row r="21" spans="1:5" ht="12.75">
      <c r="A21" s="159"/>
      <c r="B21" s="32" t="s">
        <v>20</v>
      </c>
      <c r="C21" s="33">
        <v>80336.04</v>
      </c>
      <c r="D21" s="34">
        <v>8.15</v>
      </c>
      <c r="E21" s="2"/>
    </row>
    <row r="22" spans="1:5" ht="12.75">
      <c r="A22" s="159"/>
      <c r="B22" s="32" t="s">
        <v>21</v>
      </c>
      <c r="C22" s="33">
        <v>54803.5</v>
      </c>
      <c r="D22" s="34">
        <v>6.83</v>
      </c>
      <c r="E22" s="2"/>
    </row>
    <row r="23" spans="1:5" ht="12.75">
      <c r="A23" s="159"/>
      <c r="B23" s="32" t="s">
        <v>22</v>
      </c>
      <c r="C23" s="33">
        <v>188856.66</v>
      </c>
      <c r="D23" s="34">
        <v>16.69</v>
      </c>
      <c r="E23" s="2"/>
    </row>
    <row r="24" spans="1:5" ht="12.75">
      <c r="A24" s="160"/>
      <c r="B24" s="35" t="s">
        <v>23</v>
      </c>
      <c r="C24" s="36">
        <v>57500.13</v>
      </c>
      <c r="D24" s="37">
        <v>11.4</v>
      </c>
      <c r="E24" s="2"/>
    </row>
    <row r="25" spans="1:5" ht="12.75">
      <c r="A25" s="158" t="s">
        <v>29</v>
      </c>
      <c r="B25" s="38" t="s">
        <v>18</v>
      </c>
      <c r="C25" s="39">
        <v>8340.8</v>
      </c>
      <c r="D25" s="40">
        <v>1.05</v>
      </c>
      <c r="E25" s="2"/>
    </row>
    <row r="26" spans="1:4" ht="12.75">
      <c r="A26" s="159"/>
      <c r="B26" s="32" t="s">
        <v>19</v>
      </c>
      <c r="C26" s="33">
        <v>85265.03</v>
      </c>
      <c r="D26" s="34">
        <v>17.08</v>
      </c>
    </row>
    <row r="27" spans="1:4" ht="12.75">
      <c r="A27" s="159"/>
      <c r="B27" s="32" t="s">
        <v>20</v>
      </c>
      <c r="C27" s="33" t="s">
        <v>42</v>
      </c>
      <c r="D27" s="34" t="s">
        <v>42</v>
      </c>
    </row>
    <row r="28" spans="1:4" ht="12.75">
      <c r="A28" s="159"/>
      <c r="B28" s="32" t="s">
        <v>21</v>
      </c>
      <c r="C28" s="33">
        <v>43059.75</v>
      </c>
      <c r="D28" s="34">
        <v>5.36</v>
      </c>
    </row>
    <row r="29" spans="1:4" ht="12.75">
      <c r="A29" s="159"/>
      <c r="B29" s="32" t="s">
        <v>22</v>
      </c>
      <c r="C29" s="33">
        <v>224768.49</v>
      </c>
      <c r="D29" s="34">
        <v>19.87</v>
      </c>
    </row>
    <row r="30" spans="1:4" ht="12.75">
      <c r="A30" s="160"/>
      <c r="B30" s="35" t="s">
        <v>23</v>
      </c>
      <c r="C30" s="36">
        <v>31602.56</v>
      </c>
      <c r="D30" s="37">
        <v>6.26</v>
      </c>
    </row>
    <row r="31" spans="1:4" ht="12.75">
      <c r="A31" s="158" t="s">
        <v>30</v>
      </c>
      <c r="B31" s="38" t="s">
        <v>18</v>
      </c>
      <c r="C31" s="39">
        <v>59781.46</v>
      </c>
      <c r="D31" s="40">
        <v>7.52</v>
      </c>
    </row>
    <row r="32" spans="1:4" ht="12.75">
      <c r="A32" s="159"/>
      <c r="B32" s="32" t="s">
        <v>19</v>
      </c>
      <c r="C32" s="33">
        <v>130473.02</v>
      </c>
      <c r="D32" s="34">
        <v>26.15</v>
      </c>
    </row>
    <row r="33" spans="1:4" ht="12.75">
      <c r="A33" s="159"/>
      <c r="B33" s="32" t="s">
        <v>20</v>
      </c>
      <c r="C33" s="33">
        <v>61087.48</v>
      </c>
      <c r="D33" s="34">
        <v>6.2</v>
      </c>
    </row>
    <row r="34" spans="1:4" ht="12.75">
      <c r="A34" s="159"/>
      <c r="B34" s="32" t="s">
        <v>21</v>
      </c>
      <c r="C34" s="33">
        <v>29360.22</v>
      </c>
      <c r="D34" s="34">
        <v>3.66</v>
      </c>
    </row>
    <row r="35" spans="1:4" ht="12.75">
      <c r="A35" s="159"/>
      <c r="B35" s="32" t="s">
        <v>22</v>
      </c>
      <c r="C35" s="33">
        <v>157513.3</v>
      </c>
      <c r="D35" s="34">
        <v>13.92</v>
      </c>
    </row>
    <row r="36" spans="1:4" ht="12.75">
      <c r="A36" s="160"/>
      <c r="B36" s="35" t="s">
        <v>23</v>
      </c>
      <c r="C36" s="36">
        <v>88386.28</v>
      </c>
      <c r="D36" s="37">
        <v>17.52</v>
      </c>
    </row>
    <row r="37" spans="1:4" ht="12.75">
      <c r="A37" s="158" t="s">
        <v>31</v>
      </c>
      <c r="B37" s="38" t="s">
        <v>18</v>
      </c>
      <c r="C37" s="39">
        <v>133445.9</v>
      </c>
      <c r="D37" s="40">
        <v>16.78</v>
      </c>
    </row>
    <row r="38" spans="1:4" ht="12.75">
      <c r="A38" s="159"/>
      <c r="B38" s="32" t="s">
        <v>19</v>
      </c>
      <c r="C38" s="33">
        <v>121649.93</v>
      </c>
      <c r="D38" s="34">
        <v>24.37</v>
      </c>
    </row>
    <row r="39" spans="1:4" ht="12.75">
      <c r="A39" s="159"/>
      <c r="B39" s="32" t="s">
        <v>20</v>
      </c>
      <c r="C39" s="33">
        <v>45306.04</v>
      </c>
      <c r="D39" s="34">
        <v>4.6</v>
      </c>
    </row>
    <row r="40" spans="1:4" ht="12.75">
      <c r="A40" s="159"/>
      <c r="B40" s="32" t="s">
        <v>21</v>
      </c>
      <c r="C40" s="33">
        <v>94039.56</v>
      </c>
      <c r="D40" s="34">
        <v>11.71</v>
      </c>
    </row>
    <row r="41" spans="1:4" ht="12.75">
      <c r="A41" s="159"/>
      <c r="B41" s="32" t="s">
        <v>22</v>
      </c>
      <c r="C41" s="33">
        <v>184829.07</v>
      </c>
      <c r="D41" s="34">
        <v>16.34</v>
      </c>
    </row>
    <row r="42" spans="1:4" ht="12.75">
      <c r="A42" s="160"/>
      <c r="B42" s="35" t="s">
        <v>23</v>
      </c>
      <c r="C42" s="36">
        <v>107509.74</v>
      </c>
      <c r="D42" s="37">
        <v>21.31</v>
      </c>
    </row>
    <row r="43" spans="1:4" ht="12.75">
      <c r="A43" s="158" t="s">
        <v>32</v>
      </c>
      <c r="B43" s="38" t="s">
        <v>18</v>
      </c>
      <c r="C43" s="39">
        <v>74346.85</v>
      </c>
      <c r="D43" s="40">
        <v>9.35</v>
      </c>
    </row>
    <row r="44" spans="1:4" ht="12.75">
      <c r="A44" s="159"/>
      <c r="B44" s="32" t="s">
        <v>19</v>
      </c>
      <c r="C44" s="33">
        <v>85774.21</v>
      </c>
      <c r="D44" s="34">
        <v>17.18</v>
      </c>
    </row>
    <row r="45" spans="1:4" ht="12.75">
      <c r="A45" s="159"/>
      <c r="B45" s="32" t="s">
        <v>20</v>
      </c>
      <c r="C45" s="33">
        <v>212389.59</v>
      </c>
      <c r="D45" s="34">
        <v>21.55</v>
      </c>
    </row>
    <row r="46" spans="1:4" ht="12.75">
      <c r="A46" s="159"/>
      <c r="B46" s="32" t="s">
        <v>21</v>
      </c>
      <c r="C46" s="33">
        <v>113864.86</v>
      </c>
      <c r="D46" s="34">
        <v>14.18</v>
      </c>
    </row>
    <row r="47" spans="1:4" ht="12.75">
      <c r="A47" s="159"/>
      <c r="B47" s="32" t="s">
        <v>22</v>
      </c>
      <c r="C47" s="33">
        <v>338705.06</v>
      </c>
      <c r="D47" s="34">
        <v>29.95</v>
      </c>
    </row>
    <row r="48" spans="1:4" ht="12.75">
      <c r="A48" s="160"/>
      <c r="B48" s="35" t="s">
        <v>23</v>
      </c>
      <c r="C48" s="36">
        <v>178223.68</v>
      </c>
      <c r="D48" s="37">
        <v>35.32</v>
      </c>
    </row>
    <row r="49" spans="1:5" ht="12.75">
      <c r="A49" s="158" t="s">
        <v>33</v>
      </c>
      <c r="B49" s="38" t="s">
        <v>18</v>
      </c>
      <c r="C49" s="39">
        <v>767200.12</v>
      </c>
      <c r="D49" s="40">
        <v>96.5</v>
      </c>
      <c r="E49" s="2"/>
    </row>
    <row r="50" spans="1:5" ht="12.75">
      <c r="A50" s="159"/>
      <c r="B50" s="32" t="s">
        <v>19</v>
      </c>
      <c r="C50" s="33">
        <v>473641.06</v>
      </c>
      <c r="D50" s="34">
        <v>94.89</v>
      </c>
      <c r="E50" s="2"/>
    </row>
    <row r="51" spans="1:5" ht="12.75">
      <c r="A51" s="159"/>
      <c r="B51" s="32" t="s">
        <v>20</v>
      </c>
      <c r="C51" s="33">
        <v>971987</v>
      </c>
      <c r="D51" s="34">
        <v>98.61</v>
      </c>
      <c r="E51" s="2"/>
    </row>
    <row r="52" spans="1:5" ht="12.75">
      <c r="A52" s="159"/>
      <c r="B52" s="32" t="s">
        <v>21</v>
      </c>
      <c r="C52" s="33">
        <v>703493.23</v>
      </c>
      <c r="D52" s="34">
        <v>87.63</v>
      </c>
      <c r="E52" s="2"/>
    </row>
    <row r="53" spans="1:5" ht="12.75">
      <c r="A53" s="159"/>
      <c r="B53" s="32" t="s">
        <v>22</v>
      </c>
      <c r="C53" s="33">
        <v>1100837.03</v>
      </c>
      <c r="D53" s="34">
        <v>97.31</v>
      </c>
      <c r="E53" s="2"/>
    </row>
    <row r="54" spans="1:5" ht="12.75">
      <c r="A54" s="160"/>
      <c r="B54" s="35" t="s">
        <v>23</v>
      </c>
      <c r="C54" s="36">
        <v>492454.56</v>
      </c>
      <c r="D54" s="37">
        <v>97.6</v>
      </c>
      <c r="E54" s="2"/>
    </row>
    <row r="55" spans="1:5" ht="12.75">
      <c r="A55" s="158" t="s">
        <v>15</v>
      </c>
      <c r="B55" s="38" t="s">
        <v>18</v>
      </c>
      <c r="C55" s="39">
        <v>6282.19</v>
      </c>
      <c r="D55" s="40">
        <v>0.79</v>
      </c>
      <c r="E55" s="2"/>
    </row>
    <row r="56" spans="1:5" ht="12.75">
      <c r="A56" s="159"/>
      <c r="B56" s="32" t="s">
        <v>19</v>
      </c>
      <c r="C56" s="33">
        <v>3996.43</v>
      </c>
      <c r="D56" s="34">
        <v>0.8</v>
      </c>
      <c r="E56" s="2"/>
    </row>
    <row r="57" spans="1:4" ht="12.75">
      <c r="A57" s="159"/>
      <c r="B57" s="32" t="s">
        <v>20</v>
      </c>
      <c r="C57" s="33">
        <v>4805.5</v>
      </c>
      <c r="D57" s="34">
        <v>0.49</v>
      </c>
    </row>
    <row r="58" spans="1:4" ht="12.75">
      <c r="A58" s="159"/>
      <c r="B58" s="32" t="s">
        <v>21</v>
      </c>
      <c r="C58" s="33">
        <v>7024.33</v>
      </c>
      <c r="D58" s="34">
        <v>0.88</v>
      </c>
    </row>
    <row r="59" spans="1:4" ht="12.75">
      <c r="A59" s="159"/>
      <c r="B59" s="32" t="s">
        <v>22</v>
      </c>
      <c r="C59" s="33">
        <v>5799.53</v>
      </c>
      <c r="D59" s="34">
        <v>0.51</v>
      </c>
    </row>
    <row r="60" spans="1:4" ht="12.75">
      <c r="A60" s="160"/>
      <c r="B60" s="35" t="s">
        <v>23</v>
      </c>
      <c r="C60" s="36">
        <v>2404.59</v>
      </c>
      <c r="D60" s="37">
        <v>0.48</v>
      </c>
    </row>
    <row r="61" spans="1:4" ht="12.75">
      <c r="A61" s="158" t="s">
        <v>34</v>
      </c>
      <c r="B61" s="38" t="s">
        <v>18</v>
      </c>
      <c r="C61" s="39">
        <v>21556.11</v>
      </c>
      <c r="D61" s="40">
        <v>2.71</v>
      </c>
    </row>
    <row r="62" spans="1:4" ht="12.75">
      <c r="A62" s="159"/>
      <c r="B62" s="32" t="s">
        <v>19</v>
      </c>
      <c r="C62" s="33">
        <v>21528.62</v>
      </c>
      <c r="D62" s="34">
        <v>4.31</v>
      </c>
    </row>
    <row r="63" spans="1:4" ht="12.75">
      <c r="A63" s="159"/>
      <c r="B63" s="32" t="s">
        <v>20</v>
      </c>
      <c r="C63" s="33">
        <v>8827.02</v>
      </c>
      <c r="D63" s="34">
        <v>0.9</v>
      </c>
    </row>
    <row r="64" spans="1:4" ht="12.75">
      <c r="A64" s="159"/>
      <c r="B64" s="32" t="s">
        <v>21</v>
      </c>
      <c r="C64" s="33">
        <v>92251.81</v>
      </c>
      <c r="D64" s="34">
        <v>11.49</v>
      </c>
    </row>
    <row r="65" spans="1:4" ht="12.75">
      <c r="A65" s="159"/>
      <c r="B65" s="32" t="s">
        <v>22</v>
      </c>
      <c r="C65" s="33">
        <v>24623.73</v>
      </c>
      <c r="D65" s="34">
        <v>2.18</v>
      </c>
    </row>
    <row r="66" spans="1:4" ht="12.75">
      <c r="A66" s="160"/>
      <c r="B66" s="35" t="s">
        <v>23</v>
      </c>
      <c r="C66" s="36">
        <v>9667.76</v>
      </c>
      <c r="D66" s="37">
        <v>1.92</v>
      </c>
    </row>
    <row r="67" spans="1:4" ht="12.75">
      <c r="A67" s="158" t="s">
        <v>17</v>
      </c>
      <c r="B67" s="38" t="s">
        <v>18</v>
      </c>
      <c r="C67" s="39">
        <v>795038.42</v>
      </c>
      <c r="D67" s="40">
        <v>100</v>
      </c>
    </row>
    <row r="68" spans="1:4" ht="12.75">
      <c r="A68" s="159"/>
      <c r="B68" s="32" t="s">
        <v>19</v>
      </c>
      <c r="C68" s="33">
        <v>499166.11</v>
      </c>
      <c r="D68" s="34">
        <v>100</v>
      </c>
    </row>
    <row r="69" spans="1:4" ht="12.75">
      <c r="A69" s="159"/>
      <c r="B69" s="32" t="s">
        <v>20</v>
      </c>
      <c r="C69" s="33">
        <v>985619.52</v>
      </c>
      <c r="D69" s="34">
        <v>100</v>
      </c>
    </row>
    <row r="70" spans="1:4" ht="12.75">
      <c r="A70" s="159"/>
      <c r="B70" s="32" t="s">
        <v>21</v>
      </c>
      <c r="C70" s="33">
        <v>802769.37</v>
      </c>
      <c r="D70" s="34">
        <v>100</v>
      </c>
    </row>
    <row r="71" spans="1:4" ht="12.75">
      <c r="A71" s="159"/>
      <c r="B71" s="32" t="s">
        <v>22</v>
      </c>
      <c r="C71" s="33">
        <v>1131260</v>
      </c>
      <c r="D71" s="34">
        <v>100</v>
      </c>
    </row>
    <row r="72" spans="1:4" ht="13.5" thickBot="1">
      <c r="A72" s="161"/>
      <c r="B72" s="61" t="s">
        <v>23</v>
      </c>
      <c r="C72" s="56">
        <v>504526.91</v>
      </c>
      <c r="D72" s="57">
        <v>100</v>
      </c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mergeCells count="15">
    <mergeCell ref="A61:A66"/>
    <mergeCell ref="A67:A72"/>
    <mergeCell ref="A37:A42"/>
    <mergeCell ref="A43:A48"/>
    <mergeCell ref="A49:A54"/>
    <mergeCell ref="A55:A60"/>
    <mergeCell ref="A1:D1"/>
    <mergeCell ref="A3:D3"/>
    <mergeCell ref="A31:A36"/>
    <mergeCell ref="C5:D5"/>
    <mergeCell ref="B5:B6"/>
    <mergeCell ref="A7:A12"/>
    <mergeCell ref="A13:A18"/>
    <mergeCell ref="A19:A24"/>
    <mergeCell ref="A25:A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5.574218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523</v>
      </c>
      <c r="B3" s="186"/>
      <c r="C3" s="186"/>
      <c r="D3" s="186"/>
      <c r="E3" s="186"/>
      <c r="F3" s="186"/>
      <c r="G3" s="186"/>
      <c r="H3" s="186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199</v>
      </c>
      <c r="B5" s="164" t="s">
        <v>408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228446.83</v>
      </c>
      <c r="C7" s="30">
        <v>28587.41</v>
      </c>
      <c r="D7" s="30">
        <v>27747.4</v>
      </c>
      <c r="E7" s="30">
        <v>2403.18</v>
      </c>
      <c r="F7" s="30">
        <v>882.92</v>
      </c>
      <c r="G7" s="30">
        <v>66.92</v>
      </c>
      <c r="H7" s="31">
        <f>SUM(B7:G7)</f>
        <v>288134.66</v>
      </c>
    </row>
    <row r="8" spans="1:8" ht="12.75">
      <c r="A8" s="102">
        <v>1995</v>
      </c>
      <c r="B8" s="33">
        <v>255255.7</v>
      </c>
      <c r="C8" s="33">
        <v>31819.76</v>
      </c>
      <c r="D8" s="33">
        <v>26504.2</v>
      </c>
      <c r="E8" s="33">
        <v>4645.44</v>
      </c>
      <c r="F8" s="33">
        <v>832.51</v>
      </c>
      <c r="G8" s="33">
        <v>108.34</v>
      </c>
      <c r="H8" s="34">
        <f aca="true" t="shared" si="0" ref="H8:H13">SUM(B8:G8)</f>
        <v>319165.95000000007</v>
      </c>
    </row>
    <row r="9" spans="1:8" ht="12.75">
      <c r="A9" s="102">
        <v>2003</v>
      </c>
      <c r="B9" s="33">
        <v>334020.63</v>
      </c>
      <c r="C9" s="33">
        <v>38336.36</v>
      </c>
      <c r="D9" s="33">
        <v>32392.92</v>
      </c>
      <c r="E9" s="33">
        <v>5032.78</v>
      </c>
      <c r="F9" s="33">
        <v>267.31</v>
      </c>
      <c r="G9" s="33">
        <v>207.66</v>
      </c>
      <c r="H9" s="34">
        <f t="shared" si="0"/>
        <v>410257.66</v>
      </c>
    </row>
    <row r="10" spans="1:8" ht="12.75">
      <c r="A10" s="102">
        <v>2004</v>
      </c>
      <c r="B10" s="33">
        <v>351384.17</v>
      </c>
      <c r="C10" s="33">
        <v>38071.42</v>
      </c>
      <c r="D10" s="33">
        <v>31356.97</v>
      </c>
      <c r="E10" s="33">
        <v>4679.87</v>
      </c>
      <c r="F10" s="33">
        <v>272.04</v>
      </c>
      <c r="G10" s="33">
        <v>254</v>
      </c>
      <c r="H10" s="34">
        <f t="shared" si="0"/>
        <v>426018.4699999999</v>
      </c>
    </row>
    <row r="11" spans="1:8" ht="12.75">
      <c r="A11" s="102">
        <v>2005</v>
      </c>
      <c r="B11" s="33">
        <v>367996.87</v>
      </c>
      <c r="C11" s="33">
        <v>37944.16</v>
      </c>
      <c r="D11" s="33">
        <v>29687.34</v>
      </c>
      <c r="E11" s="33">
        <v>5006.09</v>
      </c>
      <c r="F11" s="33">
        <v>244.41</v>
      </c>
      <c r="G11" s="33">
        <v>271.63</v>
      </c>
      <c r="H11" s="34">
        <f t="shared" si="0"/>
        <v>441150.50000000006</v>
      </c>
    </row>
    <row r="12" spans="1:8" ht="12.75">
      <c r="A12" s="102">
        <v>2006</v>
      </c>
      <c r="B12" s="33">
        <v>358418.06</v>
      </c>
      <c r="C12" s="33">
        <v>38510.51</v>
      </c>
      <c r="D12" s="33">
        <v>30020.3</v>
      </c>
      <c r="E12" s="33">
        <v>5549.63</v>
      </c>
      <c r="F12" s="33">
        <v>247.63</v>
      </c>
      <c r="G12" s="33">
        <v>323.62</v>
      </c>
      <c r="H12" s="34">
        <f t="shared" si="0"/>
        <v>433069.75</v>
      </c>
    </row>
    <row r="13" spans="1:8" ht="13.5" thickBot="1">
      <c r="A13" s="103">
        <v>2007</v>
      </c>
      <c r="B13" s="56">
        <v>366366.37</v>
      </c>
      <c r="C13" s="56">
        <v>39058.7</v>
      </c>
      <c r="D13" s="56">
        <v>30470.38</v>
      </c>
      <c r="E13" s="56">
        <v>5837.02</v>
      </c>
      <c r="F13" s="56">
        <v>249.12</v>
      </c>
      <c r="G13" s="56">
        <v>339.97</v>
      </c>
      <c r="H13" s="57">
        <f t="shared" si="0"/>
        <v>442321.56</v>
      </c>
    </row>
    <row r="14" spans="1:8" ht="12.75">
      <c r="A14" s="58" t="s">
        <v>507</v>
      </c>
      <c r="B14" s="58"/>
      <c r="C14" s="58"/>
      <c r="D14" s="58"/>
      <c r="E14" s="58"/>
      <c r="F14" s="58"/>
      <c r="G14" s="58"/>
      <c r="H14" s="58"/>
    </row>
    <row r="24" ht="12.75">
      <c r="H24" s="2"/>
    </row>
    <row r="25" ht="12.75">
      <c r="H25" s="7"/>
    </row>
    <row r="26" ht="12.75">
      <c r="H26" s="7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</sheetData>
  <mergeCells count="4">
    <mergeCell ref="A1:H1"/>
    <mergeCell ref="A3:H3"/>
    <mergeCell ref="B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0.00390625" style="0" customWidth="1"/>
    <col min="2" max="8" width="12.4218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7.25">
      <c r="A3" s="152" t="s">
        <v>524</v>
      </c>
      <c r="B3" s="152"/>
      <c r="C3" s="152"/>
      <c r="D3" s="152"/>
      <c r="E3" s="152"/>
      <c r="F3" s="152"/>
      <c r="G3" s="152"/>
      <c r="H3" s="152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2.75">
      <c r="A5" s="200" t="s">
        <v>199</v>
      </c>
      <c r="B5" s="164" t="s">
        <v>280</v>
      </c>
      <c r="C5" s="167"/>
      <c r="D5" s="167"/>
      <c r="E5" s="167"/>
      <c r="F5" s="167"/>
      <c r="G5" s="165"/>
      <c r="H5" s="43" t="s">
        <v>17</v>
      </c>
    </row>
    <row r="6" spans="1:8" ht="16.5" thickBot="1">
      <c r="A6" s="201"/>
      <c r="B6" s="45" t="s">
        <v>338</v>
      </c>
      <c r="C6" s="45" t="s">
        <v>339</v>
      </c>
      <c r="D6" s="45" t="s">
        <v>340</v>
      </c>
      <c r="E6" s="45" t="s">
        <v>336</v>
      </c>
      <c r="F6" s="45" t="s">
        <v>337</v>
      </c>
      <c r="G6" s="45" t="s">
        <v>341</v>
      </c>
      <c r="H6" s="46" t="s">
        <v>335</v>
      </c>
    </row>
    <row r="7" spans="1:8" ht="12.75">
      <c r="A7" s="101">
        <v>1990</v>
      </c>
      <c r="B7" s="30">
        <v>79.28</v>
      </c>
      <c r="C7" s="30">
        <v>9.92</v>
      </c>
      <c r="D7" s="30">
        <v>9.63</v>
      </c>
      <c r="E7" s="30">
        <v>0.83</v>
      </c>
      <c r="F7" s="30">
        <v>0.31</v>
      </c>
      <c r="G7" s="30">
        <v>0.02</v>
      </c>
      <c r="H7" s="31">
        <v>100</v>
      </c>
    </row>
    <row r="8" spans="1:8" ht="12.75">
      <c r="A8" s="102">
        <v>1995</v>
      </c>
      <c r="B8" s="33">
        <v>79.98</v>
      </c>
      <c r="C8" s="33">
        <v>9.97</v>
      </c>
      <c r="D8" s="33">
        <v>8.3</v>
      </c>
      <c r="E8" s="33">
        <v>1.46</v>
      </c>
      <c r="F8" s="33">
        <v>0.26</v>
      </c>
      <c r="G8" s="33">
        <v>0.03</v>
      </c>
      <c r="H8" s="34">
        <f>SUM(B8:G8)</f>
        <v>100</v>
      </c>
    </row>
    <row r="9" spans="1:8" ht="12.75">
      <c r="A9" s="102">
        <v>2003</v>
      </c>
      <c r="B9" s="33">
        <v>81.42</v>
      </c>
      <c r="C9" s="33">
        <v>9.34</v>
      </c>
      <c r="D9" s="33">
        <v>7.9</v>
      </c>
      <c r="E9" s="33">
        <v>1.23</v>
      </c>
      <c r="F9" s="33">
        <v>0.07</v>
      </c>
      <c r="G9" s="33">
        <v>0.05</v>
      </c>
      <c r="H9" s="34">
        <v>100</v>
      </c>
    </row>
    <row r="10" spans="1:8" ht="12.75">
      <c r="A10" s="102">
        <v>2004</v>
      </c>
      <c r="B10" s="33">
        <v>82.48</v>
      </c>
      <c r="C10" s="33">
        <v>8.94</v>
      </c>
      <c r="D10" s="33">
        <v>7.36</v>
      </c>
      <c r="E10" s="33">
        <v>1.1</v>
      </c>
      <c r="F10" s="33">
        <v>0.06</v>
      </c>
      <c r="G10" s="33">
        <v>0.06</v>
      </c>
      <c r="H10" s="34">
        <f>SUM(B10:G10)</f>
        <v>100</v>
      </c>
    </row>
    <row r="11" spans="1:8" ht="12.75">
      <c r="A11" s="102">
        <v>2005</v>
      </c>
      <c r="B11" s="33">
        <v>83.42</v>
      </c>
      <c r="C11" s="33">
        <v>8.6</v>
      </c>
      <c r="D11" s="33">
        <v>6.73</v>
      </c>
      <c r="E11" s="33">
        <v>1.13</v>
      </c>
      <c r="F11" s="33">
        <v>0.06</v>
      </c>
      <c r="G11" s="33">
        <v>0.06</v>
      </c>
      <c r="H11" s="34">
        <f>SUM(B11:G11)</f>
        <v>100</v>
      </c>
    </row>
    <row r="12" spans="1:8" ht="12.75">
      <c r="A12" s="102">
        <v>2006</v>
      </c>
      <c r="B12" s="33">
        <v>82.76</v>
      </c>
      <c r="C12" s="33">
        <v>8.89</v>
      </c>
      <c r="D12" s="33">
        <v>6.93</v>
      </c>
      <c r="E12" s="33">
        <v>1.28</v>
      </c>
      <c r="F12" s="33">
        <v>0.06</v>
      </c>
      <c r="G12" s="33">
        <v>0.07</v>
      </c>
      <c r="H12" s="34">
        <v>100</v>
      </c>
    </row>
    <row r="13" spans="1:8" ht="13.5" thickBot="1">
      <c r="A13" s="103">
        <v>2007</v>
      </c>
      <c r="B13" s="56">
        <v>82.83</v>
      </c>
      <c r="C13" s="56">
        <v>8.83</v>
      </c>
      <c r="D13" s="56">
        <v>6.89</v>
      </c>
      <c r="E13" s="56">
        <v>1.32</v>
      </c>
      <c r="F13" s="56">
        <v>0.06</v>
      </c>
      <c r="G13" s="56">
        <v>0.08</v>
      </c>
      <c r="H13" s="57">
        <v>100</v>
      </c>
    </row>
    <row r="14" spans="1:8" ht="14.25">
      <c r="A14" s="150" t="s">
        <v>547</v>
      </c>
      <c r="B14" s="58"/>
      <c r="C14" s="58"/>
      <c r="D14" s="58"/>
      <c r="E14" s="58"/>
      <c r="F14" s="58"/>
      <c r="G14" s="58"/>
      <c r="H14" s="58"/>
    </row>
    <row r="15" ht="12.75">
      <c r="A15" t="s">
        <v>507</v>
      </c>
    </row>
  </sheetData>
  <mergeCells count="4">
    <mergeCell ref="B5:G5"/>
    <mergeCell ref="A1:H1"/>
    <mergeCell ref="A3:H3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"/>
    </row>
    <row r="3" spans="1:8" ht="15">
      <c r="A3" s="186" t="s">
        <v>525</v>
      </c>
      <c r="B3" s="186"/>
      <c r="C3" s="186"/>
      <c r="D3" s="186"/>
      <c r="E3" s="186"/>
      <c r="F3" s="186"/>
      <c r="G3" s="186"/>
      <c r="H3" s="5"/>
    </row>
    <row r="4" spans="1:8" ht="15">
      <c r="A4" s="186" t="s">
        <v>490</v>
      </c>
      <c r="B4" s="186"/>
      <c r="C4" s="186"/>
      <c r="D4" s="186"/>
      <c r="E4" s="186"/>
      <c r="F4" s="186"/>
      <c r="G4" s="186"/>
      <c r="H4" s="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133"/>
      <c r="B6" s="164" t="s">
        <v>280</v>
      </c>
      <c r="C6" s="167"/>
      <c r="D6" s="167"/>
      <c r="E6" s="167"/>
      <c r="F6" s="167"/>
      <c r="G6" s="167"/>
    </row>
    <row r="7" spans="1:7" ht="16.5" thickBot="1">
      <c r="A7" s="44" t="s">
        <v>199</v>
      </c>
      <c r="B7" s="45" t="s">
        <v>508</v>
      </c>
      <c r="C7" s="45" t="s">
        <v>509</v>
      </c>
      <c r="D7" s="45" t="s">
        <v>510</v>
      </c>
      <c r="E7" s="45" t="s">
        <v>511</v>
      </c>
      <c r="F7" s="45" t="s">
        <v>513</v>
      </c>
      <c r="G7" s="47" t="s">
        <v>512</v>
      </c>
    </row>
    <row r="8" spans="1:7" ht="12.75">
      <c r="A8" s="101">
        <v>1990</v>
      </c>
      <c r="B8" s="30">
        <v>100</v>
      </c>
      <c r="C8" s="30">
        <v>100</v>
      </c>
      <c r="D8" s="30">
        <v>100</v>
      </c>
      <c r="E8" s="30">
        <v>51.7</v>
      </c>
      <c r="F8" s="30">
        <v>106.1</v>
      </c>
      <c r="G8" s="31">
        <v>61.8</v>
      </c>
    </row>
    <row r="9" spans="1:7" ht="12.75">
      <c r="A9" s="102">
        <v>1995</v>
      </c>
      <c r="B9" s="33">
        <v>111.7</v>
      </c>
      <c r="C9" s="33">
        <v>111.3</v>
      </c>
      <c r="D9" s="33">
        <v>95.5</v>
      </c>
      <c r="E9" s="33">
        <v>100</v>
      </c>
      <c r="F9" s="33">
        <v>100</v>
      </c>
      <c r="G9" s="34">
        <v>100</v>
      </c>
    </row>
    <row r="10" spans="1:7" ht="12.75">
      <c r="A10" s="102">
        <v>2003</v>
      </c>
      <c r="B10" s="33">
        <v>146.2</v>
      </c>
      <c r="C10" s="33">
        <v>134.1</v>
      </c>
      <c r="D10" s="33">
        <v>116.7</v>
      </c>
      <c r="E10" s="33">
        <v>108.3</v>
      </c>
      <c r="F10" s="33">
        <v>32.1</v>
      </c>
      <c r="G10" s="34">
        <v>191.7</v>
      </c>
    </row>
    <row r="11" spans="1:7" ht="12.75">
      <c r="A11" s="102">
        <v>2004</v>
      </c>
      <c r="B11" s="33">
        <v>153.8</v>
      </c>
      <c r="C11" s="33">
        <v>133.2</v>
      </c>
      <c r="D11" s="33">
        <v>113</v>
      </c>
      <c r="E11" s="33">
        <v>100.7</v>
      </c>
      <c r="F11" s="33">
        <v>32.7</v>
      </c>
      <c r="G11" s="34">
        <v>234.4</v>
      </c>
    </row>
    <row r="12" spans="1:7" ht="12.75">
      <c r="A12" s="102">
        <v>2005</v>
      </c>
      <c r="B12" s="33">
        <v>161.1</v>
      </c>
      <c r="C12" s="33">
        <v>132.7</v>
      </c>
      <c r="D12" s="33">
        <v>107</v>
      </c>
      <c r="E12" s="33">
        <v>107.8</v>
      </c>
      <c r="F12" s="33">
        <v>29.4</v>
      </c>
      <c r="G12" s="34">
        <v>250.7</v>
      </c>
    </row>
    <row r="13" spans="1:7" ht="12.75">
      <c r="A13" s="102">
        <v>2006</v>
      </c>
      <c r="B13" s="33">
        <v>156.9</v>
      </c>
      <c r="C13" s="33">
        <v>134.7</v>
      </c>
      <c r="D13" s="33">
        <v>108.2</v>
      </c>
      <c r="E13" s="33">
        <v>119.5</v>
      </c>
      <c r="F13" s="33">
        <v>29.7</v>
      </c>
      <c r="G13" s="34">
        <v>298.7</v>
      </c>
    </row>
    <row r="14" spans="1:7" ht="13.5" thickBot="1">
      <c r="A14" s="103">
        <v>2007</v>
      </c>
      <c r="B14" s="56">
        <v>160.4</v>
      </c>
      <c r="C14" s="56">
        <v>136.6</v>
      </c>
      <c r="D14" s="56">
        <v>109.8</v>
      </c>
      <c r="E14" s="56">
        <v>125.7</v>
      </c>
      <c r="F14" s="56">
        <v>29.9</v>
      </c>
      <c r="G14" s="57">
        <v>313.8</v>
      </c>
    </row>
    <row r="15" spans="1:7" ht="15.75">
      <c r="A15" s="150" t="s">
        <v>548</v>
      </c>
      <c r="B15" s="58"/>
      <c r="C15" s="58"/>
      <c r="D15" s="58"/>
      <c r="E15" s="58"/>
      <c r="F15" s="58"/>
      <c r="G15" s="58"/>
    </row>
    <row r="16" ht="14.25">
      <c r="A16" s="151" t="s">
        <v>549</v>
      </c>
    </row>
    <row r="17" ht="12.75">
      <c r="A17" t="s">
        <v>514</v>
      </c>
    </row>
    <row r="18" ht="12.75">
      <c r="A18" t="s">
        <v>515</v>
      </c>
    </row>
  </sheetData>
  <mergeCells count="4">
    <mergeCell ref="B6:G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28125" style="0" customWidth="1"/>
    <col min="2" max="2" width="15.28125" style="0" customWidth="1"/>
    <col min="3" max="3" width="12.7109375" style="0" customWidth="1"/>
    <col min="4" max="4" width="14.421875" style="0" customWidth="1"/>
    <col min="5" max="5" width="14.28125" style="0" customWidth="1"/>
    <col min="6" max="6" width="13.421875" style="0" customWidth="1"/>
    <col min="7" max="7" width="12.7109375" style="0" customWidth="1"/>
    <col min="8" max="8" width="14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526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409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110">
        <v>212465.02</v>
      </c>
      <c r="C7" s="110">
        <v>240705.53</v>
      </c>
      <c r="D7" s="110">
        <v>314441.6</v>
      </c>
      <c r="E7" s="110">
        <v>331500.24</v>
      </c>
      <c r="F7" s="110">
        <v>347308.8</v>
      </c>
      <c r="G7" s="110">
        <v>337170.02</v>
      </c>
      <c r="H7" s="111">
        <v>345391.32</v>
      </c>
    </row>
    <row r="8" spans="1:8" ht="12.75">
      <c r="A8" s="76" t="s">
        <v>344</v>
      </c>
      <c r="B8" s="112">
        <v>26314.29</v>
      </c>
      <c r="C8" s="112">
        <v>27411.17</v>
      </c>
      <c r="D8" s="112">
        <v>32722.32</v>
      </c>
      <c r="E8" s="112">
        <v>32860.15</v>
      </c>
      <c r="F8" s="112">
        <v>34321.67</v>
      </c>
      <c r="G8" s="112">
        <v>35007.86</v>
      </c>
      <c r="H8" s="113">
        <v>34852.48</v>
      </c>
    </row>
    <row r="9" spans="1:8" ht="12.75">
      <c r="A9" s="76" t="s">
        <v>345</v>
      </c>
      <c r="B9" s="112">
        <v>1387.85</v>
      </c>
      <c r="C9" s="112">
        <v>1343.58</v>
      </c>
      <c r="D9" s="112">
        <v>1596.23</v>
      </c>
      <c r="E9" s="112">
        <v>1517.91</v>
      </c>
      <c r="F9" s="112">
        <v>1481.74</v>
      </c>
      <c r="G9" s="112">
        <v>1517.27</v>
      </c>
      <c r="H9" s="113">
        <v>1674.2</v>
      </c>
    </row>
    <row r="10" spans="1:8" ht="12.75">
      <c r="A10" s="76" t="s">
        <v>346</v>
      </c>
      <c r="B10" s="112">
        <v>40330.18</v>
      </c>
      <c r="C10" s="112">
        <v>39877.02</v>
      </c>
      <c r="D10" s="112">
        <v>48323.12</v>
      </c>
      <c r="E10" s="112">
        <v>47191.8</v>
      </c>
      <c r="F10" s="112">
        <v>44878.13</v>
      </c>
      <c r="G10" s="112">
        <v>45817.68</v>
      </c>
      <c r="H10" s="113">
        <v>46425.65</v>
      </c>
    </row>
    <row r="11" spans="1:8" ht="12.75">
      <c r="A11" s="76" t="s">
        <v>347</v>
      </c>
      <c r="B11" s="112">
        <v>7637.31</v>
      </c>
      <c r="C11" s="112">
        <v>9828.64</v>
      </c>
      <c r="D11" s="112">
        <v>13174.38</v>
      </c>
      <c r="E11" s="112">
        <v>12948.35</v>
      </c>
      <c r="F11" s="112">
        <v>13160.16</v>
      </c>
      <c r="G11" s="112">
        <v>13556.93</v>
      </c>
      <c r="H11" s="113">
        <v>13977.9</v>
      </c>
    </row>
    <row r="12" spans="1:8" ht="12.75">
      <c r="A12" s="83" t="s">
        <v>349</v>
      </c>
      <c r="B12" s="114">
        <f>SUM(B7:B11)</f>
        <v>288134.65</v>
      </c>
      <c r="C12" s="114">
        <f aca="true" t="shared" si="0" ref="C12:H12">SUM(C7:C11)</f>
        <v>319165.94000000006</v>
      </c>
      <c r="D12" s="114">
        <f t="shared" si="0"/>
        <v>410257.64999999997</v>
      </c>
      <c r="E12" s="114">
        <f t="shared" si="0"/>
        <v>426018.44999999995</v>
      </c>
      <c r="F12" s="114">
        <f t="shared" si="0"/>
        <v>441150.49999999994</v>
      </c>
      <c r="G12" s="114">
        <f t="shared" si="0"/>
        <v>433069.76</v>
      </c>
      <c r="H12" s="115">
        <f t="shared" si="0"/>
        <v>442321.55000000005</v>
      </c>
    </row>
    <row r="13" spans="1:8" ht="13.5" thickBot="1">
      <c r="A13" s="85" t="s">
        <v>348</v>
      </c>
      <c r="B13" s="134">
        <v>-21290.92</v>
      </c>
      <c r="C13" s="134">
        <v>-22456.81</v>
      </c>
      <c r="D13" s="134">
        <v>-27190.82</v>
      </c>
      <c r="E13" s="134">
        <v>-27392.72</v>
      </c>
      <c r="F13" s="134">
        <v>-27415.09</v>
      </c>
      <c r="G13" s="134">
        <v>-27344.98</v>
      </c>
      <c r="H13" s="135">
        <v>-27996.96</v>
      </c>
    </row>
    <row r="16" spans="1:8" ht="12.75">
      <c r="A16" s="217"/>
      <c r="B16" s="218"/>
      <c r="C16" s="218"/>
      <c r="D16" s="218"/>
      <c r="E16" s="218"/>
      <c r="F16" s="218"/>
      <c r="G16" s="218"/>
      <c r="H16" s="218"/>
    </row>
    <row r="17" spans="1:8" ht="12.75">
      <c r="A17" s="217"/>
      <c r="B17" s="7"/>
      <c r="C17" s="7"/>
      <c r="D17" s="7"/>
      <c r="E17" s="7"/>
      <c r="F17" s="7"/>
      <c r="G17" s="7"/>
      <c r="H17" s="7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6" spans="1:8" ht="12.75">
      <c r="A26" s="217"/>
      <c r="B26" s="218"/>
      <c r="C26" s="218"/>
      <c r="D26" s="218"/>
      <c r="E26" s="218"/>
      <c r="F26" s="218"/>
      <c r="G26" s="218"/>
      <c r="H26" s="218"/>
    </row>
    <row r="27" spans="1:8" ht="12.75">
      <c r="A27" s="217"/>
      <c r="B27" s="7"/>
      <c r="C27" s="7"/>
      <c r="D27" s="7"/>
      <c r="E27" s="7"/>
      <c r="F27" s="7"/>
      <c r="G27" s="7"/>
      <c r="H27" s="7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mergeCells count="8">
    <mergeCell ref="A26:A27"/>
    <mergeCell ref="B26:H26"/>
    <mergeCell ref="A1:H1"/>
    <mergeCell ref="A3:H3"/>
    <mergeCell ref="B5:H5"/>
    <mergeCell ref="A5:A6"/>
    <mergeCell ref="A16:A17"/>
    <mergeCell ref="B16:H1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8" width="13.0039062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52" t="s">
        <v>527</v>
      </c>
      <c r="B3" s="219"/>
      <c r="C3" s="219"/>
      <c r="D3" s="219"/>
      <c r="E3" s="219"/>
      <c r="F3" s="219"/>
      <c r="G3" s="219"/>
      <c r="H3" s="219"/>
    </row>
    <row r="4" spans="1:8" ht="13.5" thickBot="1">
      <c r="A4" s="27"/>
      <c r="B4" s="27"/>
      <c r="C4" s="27"/>
      <c r="D4" s="27"/>
      <c r="E4" s="27"/>
      <c r="F4" s="27"/>
      <c r="G4" s="27"/>
      <c r="H4" s="27"/>
    </row>
    <row r="5" spans="1:8" ht="15.75">
      <c r="A5" s="200" t="s">
        <v>342</v>
      </c>
      <c r="B5" s="164" t="s">
        <v>350</v>
      </c>
      <c r="C5" s="167"/>
      <c r="D5" s="167"/>
      <c r="E5" s="167"/>
      <c r="F5" s="167"/>
      <c r="G5" s="167"/>
      <c r="H5" s="167"/>
    </row>
    <row r="6" spans="1:8" ht="13.5" thickBot="1">
      <c r="A6" s="201"/>
      <c r="B6" s="45">
        <v>1990</v>
      </c>
      <c r="C6" s="45">
        <v>1995</v>
      </c>
      <c r="D6" s="45">
        <v>2003</v>
      </c>
      <c r="E6" s="45">
        <v>2004</v>
      </c>
      <c r="F6" s="45">
        <v>2005</v>
      </c>
      <c r="G6" s="45">
        <v>2006</v>
      </c>
      <c r="H6" s="47">
        <v>2007</v>
      </c>
    </row>
    <row r="7" spans="1:8" ht="12.75">
      <c r="A7" s="74" t="s">
        <v>343</v>
      </c>
      <c r="B7" s="30">
        <v>73.7</v>
      </c>
      <c r="C7" s="30">
        <v>75.4</v>
      </c>
      <c r="D7" s="30">
        <v>76.6</v>
      </c>
      <c r="E7" s="30">
        <v>77.8</v>
      </c>
      <c r="F7" s="30">
        <v>78.7</v>
      </c>
      <c r="G7" s="30">
        <v>77.9</v>
      </c>
      <c r="H7" s="31">
        <v>78.1</v>
      </c>
    </row>
    <row r="8" spans="1:8" ht="12.75">
      <c r="A8" s="76" t="s">
        <v>344</v>
      </c>
      <c r="B8" s="33">
        <v>9.1</v>
      </c>
      <c r="C8" s="33">
        <v>8.6</v>
      </c>
      <c r="D8" s="33">
        <v>8</v>
      </c>
      <c r="E8" s="33">
        <v>7.7</v>
      </c>
      <c r="F8" s="33">
        <v>7.8</v>
      </c>
      <c r="G8" s="33">
        <v>8.1</v>
      </c>
      <c r="H8" s="34">
        <v>7.9</v>
      </c>
    </row>
    <row r="9" spans="1:8" ht="12.75">
      <c r="A9" s="76" t="s">
        <v>345</v>
      </c>
      <c r="B9" s="33">
        <v>0.5</v>
      </c>
      <c r="C9" s="33">
        <v>0.4</v>
      </c>
      <c r="D9" s="33">
        <v>0.4</v>
      </c>
      <c r="E9" s="33">
        <v>0.4</v>
      </c>
      <c r="F9" s="33">
        <v>0.3</v>
      </c>
      <c r="G9" s="33">
        <v>0.4</v>
      </c>
      <c r="H9" s="34">
        <v>0.4</v>
      </c>
    </row>
    <row r="10" spans="1:8" ht="12.75">
      <c r="A10" s="76" t="s">
        <v>346</v>
      </c>
      <c r="B10" s="33">
        <v>14</v>
      </c>
      <c r="C10" s="33">
        <v>12.5</v>
      </c>
      <c r="D10" s="33">
        <v>11.8</v>
      </c>
      <c r="E10" s="33">
        <v>11.1</v>
      </c>
      <c r="F10" s="33">
        <v>10.2</v>
      </c>
      <c r="G10" s="33">
        <v>10.6</v>
      </c>
      <c r="H10" s="34">
        <v>10.5</v>
      </c>
    </row>
    <row r="11" spans="1:8" ht="12.75">
      <c r="A11" s="76" t="s">
        <v>347</v>
      </c>
      <c r="B11" s="33">
        <v>2.7</v>
      </c>
      <c r="C11" s="33">
        <v>3.1</v>
      </c>
      <c r="D11" s="33">
        <v>3.2</v>
      </c>
      <c r="E11" s="33">
        <v>3</v>
      </c>
      <c r="F11" s="33">
        <v>3</v>
      </c>
      <c r="G11" s="33">
        <v>3.1</v>
      </c>
      <c r="H11" s="34">
        <v>3.2</v>
      </c>
    </row>
    <row r="12" spans="1:8" ht="13.5" thickBot="1">
      <c r="A12" s="78" t="s">
        <v>349</v>
      </c>
      <c r="B12" s="107">
        <f>SUM(B7:B11)</f>
        <v>100</v>
      </c>
      <c r="C12" s="107">
        <f>SUM(C7:C11)</f>
        <v>100</v>
      </c>
      <c r="D12" s="107">
        <f>SUM(D7:D11)</f>
        <v>100</v>
      </c>
      <c r="E12" s="107">
        <f>SUM(E7:E11)</f>
        <v>100</v>
      </c>
      <c r="F12" s="107">
        <f>SUM(F7:F11)</f>
        <v>100</v>
      </c>
      <c r="G12" s="107">
        <v>100</v>
      </c>
      <c r="H12" s="80">
        <v>100</v>
      </c>
    </row>
  </sheetData>
  <mergeCells count="4">
    <mergeCell ref="A5:A6"/>
    <mergeCell ref="B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35.7109375" style="0" customWidth="1"/>
    <col min="2" max="8" width="12.7109375" style="0" customWidth="1"/>
  </cols>
  <sheetData>
    <row r="1" spans="1:8" ht="18">
      <c r="A1" s="185" t="s">
        <v>189</v>
      </c>
      <c r="B1" s="185"/>
      <c r="C1" s="185"/>
      <c r="D1" s="185"/>
      <c r="E1" s="185"/>
      <c r="F1" s="185"/>
      <c r="G1" s="185"/>
      <c r="H1" s="185"/>
    </row>
    <row r="3" spans="1:8" ht="15">
      <c r="A3" s="186" t="s">
        <v>550</v>
      </c>
      <c r="B3" s="220"/>
      <c r="C3" s="220"/>
      <c r="D3" s="220"/>
      <c r="E3" s="220"/>
      <c r="F3" s="220"/>
      <c r="G3" s="220"/>
      <c r="H3" s="220"/>
    </row>
    <row r="4" spans="1:8" ht="15">
      <c r="A4" s="186" t="s">
        <v>519</v>
      </c>
      <c r="B4" s="186"/>
      <c r="C4" s="186"/>
      <c r="D4" s="186"/>
      <c r="E4" s="186"/>
      <c r="F4" s="186"/>
      <c r="G4" s="186"/>
      <c r="H4" s="186"/>
    </row>
    <row r="5" spans="1:8" ht="13.5" thickBot="1">
      <c r="A5" s="27"/>
      <c r="B5" s="27"/>
      <c r="C5" s="27"/>
      <c r="D5" s="27"/>
      <c r="E5" s="27"/>
      <c r="F5" s="27"/>
      <c r="G5" s="27"/>
      <c r="H5" s="27"/>
    </row>
    <row r="6" spans="1:8" ht="12.75">
      <c r="A6" s="200" t="s">
        <v>342</v>
      </c>
      <c r="B6" s="164" t="s">
        <v>351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343</v>
      </c>
      <c r="B8" s="75">
        <v>100</v>
      </c>
      <c r="C8" s="30">
        <v>113.3</v>
      </c>
      <c r="D8" s="30">
        <v>148</v>
      </c>
      <c r="E8" s="30">
        <v>156</v>
      </c>
      <c r="F8" s="30">
        <v>163.5</v>
      </c>
      <c r="G8" s="30">
        <v>158.7</v>
      </c>
      <c r="H8" s="31">
        <v>162.6</v>
      </c>
    </row>
    <row r="9" spans="1:8" ht="12.75">
      <c r="A9" s="76" t="s">
        <v>344</v>
      </c>
      <c r="B9" s="77">
        <v>100</v>
      </c>
      <c r="C9" s="33">
        <v>104.2</v>
      </c>
      <c r="D9" s="33">
        <v>124.4</v>
      </c>
      <c r="E9" s="33">
        <v>124.9</v>
      </c>
      <c r="F9" s="33">
        <v>130.4</v>
      </c>
      <c r="G9" s="33">
        <v>133</v>
      </c>
      <c r="H9" s="34">
        <v>132.4</v>
      </c>
    </row>
    <row r="10" spans="1:8" ht="12.75">
      <c r="A10" s="76" t="s">
        <v>345</v>
      </c>
      <c r="B10" s="77">
        <v>100</v>
      </c>
      <c r="C10" s="33">
        <v>96.8</v>
      </c>
      <c r="D10" s="33">
        <v>115</v>
      </c>
      <c r="E10" s="33">
        <v>109.4</v>
      </c>
      <c r="F10" s="33">
        <v>106.8</v>
      </c>
      <c r="G10" s="33">
        <v>109.3</v>
      </c>
      <c r="H10" s="34">
        <v>120.6</v>
      </c>
    </row>
    <row r="11" spans="1:8" ht="12.75">
      <c r="A11" s="76" t="s">
        <v>346</v>
      </c>
      <c r="B11" s="77">
        <v>100</v>
      </c>
      <c r="C11" s="33">
        <v>98.9</v>
      </c>
      <c r="D11" s="33">
        <v>119.8</v>
      </c>
      <c r="E11" s="33">
        <v>117</v>
      </c>
      <c r="F11" s="33">
        <v>111.3</v>
      </c>
      <c r="G11" s="33">
        <v>113.6</v>
      </c>
      <c r="H11" s="34">
        <v>115.1</v>
      </c>
    </row>
    <row r="12" spans="1:8" ht="13.5" thickBot="1">
      <c r="A12" s="85" t="s">
        <v>347</v>
      </c>
      <c r="B12" s="94">
        <v>100</v>
      </c>
      <c r="C12" s="56">
        <v>128.7</v>
      </c>
      <c r="D12" s="56">
        <v>172.5</v>
      </c>
      <c r="E12" s="56">
        <v>169.5</v>
      </c>
      <c r="F12" s="56">
        <v>172.3</v>
      </c>
      <c r="G12" s="56">
        <v>177.5</v>
      </c>
      <c r="H12" s="57">
        <v>183</v>
      </c>
    </row>
  </sheetData>
  <mergeCells count="5">
    <mergeCell ref="A6:A7"/>
    <mergeCell ref="B6:H6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9" width="13.28125" style="0" customWidth="1"/>
  </cols>
  <sheetData>
    <row r="1" spans="1:9" ht="18">
      <c r="A1" s="185" t="s">
        <v>189</v>
      </c>
      <c r="B1" s="185"/>
      <c r="C1" s="185"/>
      <c r="D1" s="185"/>
      <c r="E1" s="185"/>
      <c r="F1" s="185"/>
      <c r="G1" s="185"/>
      <c r="H1" s="185"/>
      <c r="I1" s="185"/>
    </row>
    <row r="3" spans="1:9" ht="15">
      <c r="A3" s="186" t="s">
        <v>528</v>
      </c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 t="s">
        <v>520</v>
      </c>
      <c r="B4" s="186"/>
      <c r="C4" s="186"/>
      <c r="D4" s="186"/>
      <c r="E4" s="186"/>
      <c r="F4" s="186"/>
      <c r="G4" s="186"/>
      <c r="H4" s="186"/>
      <c r="I4" s="186"/>
    </row>
    <row r="5" spans="1:9" ht="13.5" thickBot="1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108"/>
      <c r="B6" s="164" t="s">
        <v>551</v>
      </c>
      <c r="C6" s="167"/>
      <c r="D6" s="167"/>
      <c r="E6" s="165"/>
      <c r="F6" s="164" t="s">
        <v>351</v>
      </c>
      <c r="G6" s="167"/>
      <c r="H6" s="167"/>
      <c r="I6" s="167"/>
    </row>
    <row r="7" spans="1:9" ht="16.5" thickBot="1">
      <c r="A7" s="109" t="s">
        <v>199</v>
      </c>
      <c r="B7" s="45" t="s">
        <v>393</v>
      </c>
      <c r="C7" s="45" t="s">
        <v>281</v>
      </c>
      <c r="D7" s="45" t="s">
        <v>406</v>
      </c>
      <c r="E7" s="45" t="s">
        <v>407</v>
      </c>
      <c r="F7" s="45" t="s">
        <v>393</v>
      </c>
      <c r="G7" s="45" t="s">
        <v>281</v>
      </c>
      <c r="H7" s="45" t="s">
        <v>406</v>
      </c>
      <c r="I7" s="47" t="s">
        <v>407</v>
      </c>
    </row>
    <row r="8" spans="1:9" ht="12.75">
      <c r="A8" s="101">
        <v>1990</v>
      </c>
      <c r="B8" s="30">
        <v>1246.38</v>
      </c>
      <c r="C8" s="30">
        <v>3884.78</v>
      </c>
      <c r="D8" s="30">
        <v>1095.24</v>
      </c>
      <c r="E8" s="30">
        <v>2166.84</v>
      </c>
      <c r="F8" s="30">
        <v>100</v>
      </c>
      <c r="G8" s="30">
        <v>100</v>
      </c>
      <c r="H8" s="30">
        <v>100</v>
      </c>
      <c r="I8" s="31">
        <v>100</v>
      </c>
    </row>
    <row r="9" spans="1:9" ht="12.75">
      <c r="A9" s="102">
        <v>1995</v>
      </c>
      <c r="B9" s="33">
        <v>1347.15</v>
      </c>
      <c r="C9" s="33">
        <v>3477.2</v>
      </c>
      <c r="D9" s="33">
        <v>1031.11</v>
      </c>
      <c r="E9" s="33">
        <v>1781.91</v>
      </c>
      <c r="F9" s="33">
        <v>108.1</v>
      </c>
      <c r="G9" s="33">
        <v>89.5</v>
      </c>
      <c r="H9" s="33">
        <v>94.1</v>
      </c>
      <c r="I9" s="34">
        <v>82.2</v>
      </c>
    </row>
    <row r="10" spans="1:9" ht="12.75">
      <c r="A10" s="102">
        <v>2003</v>
      </c>
      <c r="B10" s="33">
        <v>1501.35</v>
      </c>
      <c r="C10" s="33">
        <v>2831.58</v>
      </c>
      <c r="D10" s="33">
        <v>1039.94</v>
      </c>
      <c r="E10" s="33">
        <v>1266.8</v>
      </c>
      <c r="F10" s="33">
        <v>120.5</v>
      </c>
      <c r="G10" s="33">
        <v>72.9</v>
      </c>
      <c r="H10" s="33">
        <v>95</v>
      </c>
      <c r="I10" s="34">
        <v>58.5</v>
      </c>
    </row>
    <row r="11" spans="1:9" ht="12.75">
      <c r="A11" s="102">
        <v>2004</v>
      </c>
      <c r="B11" s="33">
        <v>1531.65</v>
      </c>
      <c r="C11" s="33">
        <v>2693.71</v>
      </c>
      <c r="D11" s="33">
        <v>1020.02</v>
      </c>
      <c r="E11" s="33">
        <v>1309.89</v>
      </c>
      <c r="F11" s="33">
        <v>122.9</v>
      </c>
      <c r="G11" s="33">
        <v>69.3</v>
      </c>
      <c r="H11" s="33">
        <v>93.1</v>
      </c>
      <c r="I11" s="34">
        <v>60.5</v>
      </c>
    </row>
    <row r="12" spans="1:9" ht="12.75">
      <c r="A12" s="102">
        <v>2005</v>
      </c>
      <c r="B12" s="33">
        <v>1530.25</v>
      </c>
      <c r="C12" s="33">
        <v>2556.76</v>
      </c>
      <c r="D12" s="33">
        <v>990.45</v>
      </c>
      <c r="E12" s="33">
        <v>1265.93</v>
      </c>
      <c r="F12" s="33">
        <v>122.8</v>
      </c>
      <c r="G12" s="33">
        <v>65.8</v>
      </c>
      <c r="H12" s="33">
        <v>90.4</v>
      </c>
      <c r="I12" s="34">
        <v>58.4</v>
      </c>
    </row>
    <row r="13" spans="1:9" ht="12.75">
      <c r="A13" s="102">
        <v>2006</v>
      </c>
      <c r="B13" s="33">
        <v>1481.35</v>
      </c>
      <c r="C13" s="33">
        <v>2538.32</v>
      </c>
      <c r="D13" s="33">
        <v>973.63</v>
      </c>
      <c r="E13" s="33">
        <v>1161.52</v>
      </c>
      <c r="F13" s="33">
        <v>118.9</v>
      </c>
      <c r="G13" s="33">
        <v>65.3</v>
      </c>
      <c r="H13" s="33">
        <v>88.9</v>
      </c>
      <c r="I13" s="34">
        <v>53.6</v>
      </c>
    </row>
    <row r="14" spans="1:9" ht="13.5" thickBot="1">
      <c r="A14" s="103">
        <v>2007</v>
      </c>
      <c r="B14" s="56">
        <v>1498.46</v>
      </c>
      <c r="C14" s="56">
        <v>2555.24</v>
      </c>
      <c r="D14" s="56">
        <v>958.22</v>
      </c>
      <c r="E14" s="56">
        <v>1156.03</v>
      </c>
      <c r="F14" s="56">
        <v>120.2</v>
      </c>
      <c r="G14" s="56">
        <v>65.8</v>
      </c>
      <c r="H14" s="56">
        <v>87.5</v>
      </c>
      <c r="I14" s="57">
        <v>53.4</v>
      </c>
    </row>
  </sheetData>
  <mergeCells count="5">
    <mergeCell ref="B6:E6"/>
    <mergeCell ref="F6:I6"/>
    <mergeCell ref="A1:I1"/>
    <mergeCell ref="A3:I3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6.5">
      <c r="A3" s="152" t="s">
        <v>529</v>
      </c>
      <c r="B3" s="152"/>
      <c r="C3" s="152"/>
      <c r="D3" s="152"/>
      <c r="E3" s="152"/>
      <c r="F3" s="152"/>
      <c r="G3" s="152"/>
      <c r="H3" s="152"/>
    </row>
    <row r="4" spans="1:8" ht="15">
      <c r="A4" s="152" t="s">
        <v>521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552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77694.33</v>
      </c>
      <c r="C8" s="30">
        <v>86812.83</v>
      </c>
      <c r="D8" s="30">
        <v>106527.96</v>
      </c>
      <c r="E8" s="30">
        <v>115937.68</v>
      </c>
      <c r="F8" s="30">
        <v>126075.05</v>
      </c>
      <c r="G8" s="30">
        <v>117080.64</v>
      </c>
      <c r="H8" s="31">
        <v>123035.49</v>
      </c>
    </row>
    <row r="9" spans="1:8" ht="12.75">
      <c r="A9" s="76" t="s">
        <v>353</v>
      </c>
      <c r="B9" s="33">
        <v>46660.84</v>
      </c>
      <c r="C9" s="33">
        <v>53314.58</v>
      </c>
      <c r="D9" s="33">
        <v>68625.76</v>
      </c>
      <c r="E9" s="33">
        <v>70744.03</v>
      </c>
      <c r="F9" s="33">
        <v>71518.09</v>
      </c>
      <c r="G9" s="33">
        <v>69737.08</v>
      </c>
      <c r="H9" s="34">
        <v>68329.69</v>
      </c>
    </row>
    <row r="10" spans="1:8" ht="12.75">
      <c r="A10" s="76" t="s">
        <v>355</v>
      </c>
      <c r="B10" s="33">
        <v>57483.2</v>
      </c>
      <c r="C10" s="33">
        <v>66983.36</v>
      </c>
      <c r="D10" s="33">
        <v>97471.78</v>
      </c>
      <c r="E10" s="33">
        <v>101290.31</v>
      </c>
      <c r="F10" s="33">
        <v>105547.66</v>
      </c>
      <c r="G10" s="33">
        <v>108611.49</v>
      </c>
      <c r="H10" s="34">
        <v>112268.53</v>
      </c>
    </row>
    <row r="11" spans="1:8" ht="12.75">
      <c r="A11" s="76" t="s">
        <v>354</v>
      </c>
      <c r="B11" s="33">
        <v>26400.07</v>
      </c>
      <c r="C11" s="33">
        <v>29392.34</v>
      </c>
      <c r="D11" s="33">
        <v>38093.71</v>
      </c>
      <c r="E11" s="33">
        <v>39453.98</v>
      </c>
      <c r="F11" s="33">
        <v>40081.32</v>
      </c>
      <c r="G11" s="33">
        <v>37787.96</v>
      </c>
      <c r="H11" s="34">
        <v>37737.18</v>
      </c>
    </row>
    <row r="12" spans="1:8" ht="12.75">
      <c r="A12" s="76" t="s">
        <v>365</v>
      </c>
      <c r="B12" s="33">
        <f>SUM(B8:B11)</f>
        <v>208238.44</v>
      </c>
      <c r="C12" s="33">
        <f aca="true" t="shared" si="0" ref="C12:H12">SUM(C8:C11)</f>
        <v>236503.11000000002</v>
      </c>
      <c r="D12" s="33">
        <f t="shared" si="0"/>
        <v>310719.21</v>
      </c>
      <c r="E12" s="33">
        <f t="shared" si="0"/>
        <v>327426</v>
      </c>
      <c r="F12" s="33">
        <f t="shared" si="0"/>
        <v>343222.12000000005</v>
      </c>
      <c r="G12" s="33">
        <f t="shared" si="0"/>
        <v>333217.17000000004</v>
      </c>
      <c r="H12" s="34">
        <f t="shared" si="0"/>
        <v>341370.88999999996</v>
      </c>
    </row>
    <row r="13" spans="1:8" ht="12.75">
      <c r="A13" s="76" t="s">
        <v>356</v>
      </c>
      <c r="B13" s="33">
        <v>1835.17</v>
      </c>
      <c r="C13" s="33">
        <v>1482.64</v>
      </c>
      <c r="D13" s="33">
        <v>1115.18</v>
      </c>
      <c r="E13" s="33">
        <v>1064.42</v>
      </c>
      <c r="F13" s="33">
        <v>1028.78</v>
      </c>
      <c r="G13" s="33">
        <v>1054.63</v>
      </c>
      <c r="H13" s="34">
        <v>977.8</v>
      </c>
    </row>
    <row r="14" spans="1:8" ht="12.75">
      <c r="A14" s="76" t="s">
        <v>357</v>
      </c>
      <c r="B14" s="33">
        <v>2391.41</v>
      </c>
      <c r="C14" s="33">
        <v>2719.78</v>
      </c>
      <c r="D14" s="33">
        <v>2607.2</v>
      </c>
      <c r="E14" s="33">
        <v>3009.82</v>
      </c>
      <c r="F14" s="33">
        <v>3057.91</v>
      </c>
      <c r="G14" s="33">
        <v>2898.21</v>
      </c>
      <c r="H14" s="34">
        <v>3042.63</v>
      </c>
    </row>
    <row r="15" spans="1:8" ht="12.75">
      <c r="A15" s="76" t="s">
        <v>366</v>
      </c>
      <c r="B15" s="33">
        <f>SUM(B13:B14)</f>
        <v>4226.58</v>
      </c>
      <c r="C15" s="33">
        <f aca="true" t="shared" si="1" ref="C15:H15">SUM(C13:C14)</f>
        <v>4202.42</v>
      </c>
      <c r="D15" s="33">
        <f t="shared" si="1"/>
        <v>3722.38</v>
      </c>
      <c r="E15" s="33">
        <f t="shared" si="1"/>
        <v>4074.2400000000002</v>
      </c>
      <c r="F15" s="33">
        <f t="shared" si="1"/>
        <v>4086.6899999999996</v>
      </c>
      <c r="G15" s="33">
        <f t="shared" si="1"/>
        <v>3952.84</v>
      </c>
      <c r="H15" s="34">
        <f t="shared" si="1"/>
        <v>4020.4300000000003</v>
      </c>
    </row>
    <row r="16" spans="1:8" ht="12.75">
      <c r="A16" s="83" t="s">
        <v>364</v>
      </c>
      <c r="B16" s="105">
        <f>B12+B15</f>
        <v>212465.02</v>
      </c>
      <c r="C16" s="105">
        <f aca="true" t="shared" si="2" ref="C16:H16">C12+C15</f>
        <v>240705.53000000003</v>
      </c>
      <c r="D16" s="105">
        <f t="shared" si="2"/>
        <v>314441.59</v>
      </c>
      <c r="E16" s="105">
        <f t="shared" si="2"/>
        <v>331500.24</v>
      </c>
      <c r="F16" s="105">
        <f t="shared" si="2"/>
        <v>347308.81000000006</v>
      </c>
      <c r="G16" s="105">
        <f t="shared" si="2"/>
        <v>337170.01000000007</v>
      </c>
      <c r="H16" s="106">
        <f t="shared" si="2"/>
        <v>345391.31999999995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15659.31</v>
      </c>
      <c r="C18" s="33">
        <v>16114.21</v>
      </c>
      <c r="D18" s="33">
        <v>21123.32</v>
      </c>
      <c r="E18" s="33">
        <v>21606.05</v>
      </c>
      <c r="F18" s="33">
        <v>22224.41</v>
      </c>
      <c r="G18" s="33">
        <v>22616.89</v>
      </c>
      <c r="H18" s="34">
        <v>22344.97</v>
      </c>
    </row>
    <row r="19" spans="1:8" ht="12.75">
      <c r="A19" s="76" t="s">
        <v>359</v>
      </c>
      <c r="B19" s="33">
        <v>3767.76</v>
      </c>
      <c r="C19" s="33">
        <v>3238.91</v>
      </c>
      <c r="D19" s="33">
        <v>2779.9</v>
      </c>
      <c r="E19" s="33">
        <v>2551.33</v>
      </c>
      <c r="F19" s="33">
        <v>2642</v>
      </c>
      <c r="G19" s="33">
        <v>2307</v>
      </c>
      <c r="H19" s="34">
        <v>2151.65</v>
      </c>
    </row>
    <row r="20" spans="1:8" ht="12.75">
      <c r="A20" s="76" t="s">
        <v>360</v>
      </c>
      <c r="B20" s="33">
        <v>4417.13</v>
      </c>
      <c r="C20" s="33">
        <v>3303.93</v>
      </c>
      <c r="D20" s="33">
        <v>3501.46</v>
      </c>
      <c r="E20" s="33">
        <v>3679.71</v>
      </c>
      <c r="F20" s="33">
        <v>4076.32</v>
      </c>
      <c r="G20" s="33">
        <v>4097.44</v>
      </c>
      <c r="H20" s="34">
        <v>4053.52</v>
      </c>
    </row>
    <row r="21" spans="1:8" ht="15.75">
      <c r="A21" s="76" t="s">
        <v>361</v>
      </c>
      <c r="B21" s="33">
        <v>2403.18</v>
      </c>
      <c r="C21" s="33">
        <v>4637.88</v>
      </c>
      <c r="D21" s="33">
        <v>1749.17</v>
      </c>
      <c r="E21" s="33">
        <v>786.53</v>
      </c>
      <c r="F21" s="33">
        <v>680.93</v>
      </c>
      <c r="G21" s="33">
        <v>863.42</v>
      </c>
      <c r="H21" s="34">
        <v>707.2</v>
      </c>
    </row>
    <row r="22" spans="1:8" ht="15.75">
      <c r="A22" s="76" t="s">
        <v>362</v>
      </c>
      <c r="B22" s="33">
        <v>66.92</v>
      </c>
      <c r="C22" s="33">
        <v>116.24</v>
      </c>
      <c r="D22" s="33">
        <v>3568.47</v>
      </c>
      <c r="E22" s="33">
        <v>4236.53</v>
      </c>
      <c r="F22" s="33">
        <v>4698.01</v>
      </c>
      <c r="G22" s="33">
        <v>5123.09</v>
      </c>
      <c r="H22" s="34">
        <v>5595.13</v>
      </c>
    </row>
    <row r="23" spans="1:8" ht="12.75">
      <c r="A23" s="83" t="s">
        <v>363</v>
      </c>
      <c r="B23" s="105">
        <f>SUM(B18:B22)</f>
        <v>26314.3</v>
      </c>
      <c r="C23" s="105">
        <f aca="true" t="shared" si="3" ref="C23:H23">SUM(C18:C22)</f>
        <v>27411.170000000002</v>
      </c>
      <c r="D23" s="105">
        <f t="shared" si="3"/>
        <v>32722.32</v>
      </c>
      <c r="E23" s="105">
        <f t="shared" si="3"/>
        <v>32860.149999999994</v>
      </c>
      <c r="F23" s="105">
        <f t="shared" si="3"/>
        <v>34321.67</v>
      </c>
      <c r="G23" s="105">
        <f t="shared" si="3"/>
        <v>35007.84</v>
      </c>
      <c r="H23" s="106">
        <f t="shared" si="3"/>
        <v>34852.47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1387.85</v>
      </c>
      <c r="C25" s="105">
        <v>1343.58</v>
      </c>
      <c r="D25" s="105">
        <v>1596.23</v>
      </c>
      <c r="E25" s="105">
        <v>1517.91</v>
      </c>
      <c r="F25" s="105">
        <v>1481.74</v>
      </c>
      <c r="G25" s="105">
        <v>1517.27</v>
      </c>
      <c r="H25" s="106">
        <v>1674.2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11779.63</v>
      </c>
      <c r="C27" s="33">
        <v>12043.91</v>
      </c>
      <c r="D27" s="33">
        <v>14005.24</v>
      </c>
      <c r="E27" s="33">
        <v>13696.07</v>
      </c>
      <c r="F27" s="33">
        <v>13485.88</v>
      </c>
      <c r="G27" s="33">
        <v>13331.53</v>
      </c>
      <c r="H27" s="34">
        <v>13559.54</v>
      </c>
    </row>
    <row r="28" spans="1:8" ht="12.75">
      <c r="A28" s="76" t="s">
        <v>369</v>
      </c>
      <c r="B28" s="33">
        <v>8695.38</v>
      </c>
      <c r="C28" s="33">
        <v>9781.38</v>
      </c>
      <c r="D28" s="33">
        <v>11588.63</v>
      </c>
      <c r="E28" s="33">
        <v>11983.76</v>
      </c>
      <c r="F28" s="33">
        <v>11871.24</v>
      </c>
      <c r="G28" s="33">
        <v>12356.46</v>
      </c>
      <c r="H28" s="34">
        <v>12438.81</v>
      </c>
    </row>
    <row r="29" spans="1:8" ht="12.75">
      <c r="A29" s="76" t="s">
        <v>370</v>
      </c>
      <c r="B29" s="33">
        <v>227.45</v>
      </c>
      <c r="C29" s="33">
        <v>137.22</v>
      </c>
      <c r="D29" s="33">
        <v>297.89</v>
      </c>
      <c r="E29" s="33">
        <v>309.03</v>
      </c>
      <c r="F29" s="33">
        <v>300.26</v>
      </c>
      <c r="G29" s="33">
        <v>268.47</v>
      </c>
      <c r="H29" s="34">
        <v>268.47</v>
      </c>
    </row>
    <row r="30" spans="1:8" ht="12.75">
      <c r="A30" s="76" t="s">
        <v>371</v>
      </c>
      <c r="B30" s="33">
        <v>19089.69</v>
      </c>
      <c r="C30" s="33">
        <v>17403.76</v>
      </c>
      <c r="D30" s="33">
        <v>21884.72</v>
      </c>
      <c r="E30" s="33">
        <v>20757.85</v>
      </c>
      <c r="F30" s="33">
        <v>18890.99</v>
      </c>
      <c r="G30" s="33">
        <v>19437.03</v>
      </c>
      <c r="H30" s="34">
        <v>19734.65</v>
      </c>
    </row>
    <row r="31" spans="1:8" ht="12.75">
      <c r="A31" s="76" t="s">
        <v>372</v>
      </c>
      <c r="B31" s="33">
        <v>538.03</v>
      </c>
      <c r="C31" s="33">
        <v>510.76</v>
      </c>
      <c r="D31" s="33">
        <v>546.64</v>
      </c>
      <c r="E31" s="33">
        <v>445.08</v>
      </c>
      <c r="F31" s="33">
        <v>329.76</v>
      </c>
      <c r="G31" s="33">
        <v>424.2</v>
      </c>
      <c r="H31" s="34">
        <v>424.2</v>
      </c>
    </row>
    <row r="32" spans="1:8" ht="12.75">
      <c r="A32" s="83" t="s">
        <v>373</v>
      </c>
      <c r="B32" s="105">
        <f>SUM(B27:B31)</f>
        <v>40330.17999999999</v>
      </c>
      <c r="C32" s="105">
        <f aca="true" t="shared" si="4" ref="C32:H32">SUM(C27:C31)</f>
        <v>39877.030000000006</v>
      </c>
      <c r="D32" s="105">
        <f t="shared" si="4"/>
        <v>48323.119999999995</v>
      </c>
      <c r="E32" s="105">
        <f t="shared" si="4"/>
        <v>47191.79</v>
      </c>
      <c r="F32" s="105">
        <f t="shared" si="4"/>
        <v>44878.13</v>
      </c>
      <c r="G32" s="105">
        <f t="shared" si="4"/>
        <v>45817.689999999995</v>
      </c>
      <c r="H32" s="106">
        <f t="shared" si="4"/>
        <v>46425.67</v>
      </c>
    </row>
    <row r="33" spans="1:8" ht="12.75">
      <c r="A33" s="76"/>
      <c r="B33" s="33"/>
      <c r="C33" s="33"/>
      <c r="D33" s="33"/>
      <c r="E33" s="33"/>
      <c r="F33" s="33"/>
      <c r="G33" s="33"/>
      <c r="H33" s="34"/>
    </row>
    <row r="34" spans="1:8" ht="12.75">
      <c r="A34" s="76" t="s">
        <v>374</v>
      </c>
      <c r="B34" s="33">
        <v>4976.12</v>
      </c>
      <c r="C34" s="33">
        <v>6895.78</v>
      </c>
      <c r="D34" s="33">
        <v>9371.01</v>
      </c>
      <c r="E34" s="33">
        <v>9059.55</v>
      </c>
      <c r="F34" s="33">
        <v>9226.21</v>
      </c>
      <c r="G34" s="33">
        <v>9506.1</v>
      </c>
      <c r="H34" s="34">
        <v>9761.07</v>
      </c>
    </row>
    <row r="35" spans="1:8" ht="12.75">
      <c r="A35" s="76" t="s">
        <v>375</v>
      </c>
      <c r="B35" s="33">
        <v>2312.54</v>
      </c>
      <c r="C35" s="33">
        <v>2491.99</v>
      </c>
      <c r="D35" s="33">
        <v>3168.78</v>
      </c>
      <c r="E35" s="33">
        <v>3268.64</v>
      </c>
      <c r="F35" s="33">
        <v>3330.63</v>
      </c>
      <c r="G35" s="33">
        <v>3397.2</v>
      </c>
      <c r="H35" s="34">
        <v>3541.6</v>
      </c>
    </row>
    <row r="36" spans="1:8" ht="12.75">
      <c r="A36" s="76" t="s">
        <v>376</v>
      </c>
      <c r="B36" s="33">
        <v>94.77</v>
      </c>
      <c r="C36" s="33">
        <v>35.8</v>
      </c>
      <c r="D36" s="33">
        <v>18.19</v>
      </c>
      <c r="E36" s="33">
        <v>9.43</v>
      </c>
      <c r="F36" s="33">
        <v>9.31</v>
      </c>
      <c r="G36" s="33">
        <v>9.57</v>
      </c>
      <c r="H36" s="34">
        <v>10.05</v>
      </c>
    </row>
    <row r="37" spans="1:8" ht="12.75">
      <c r="A37" s="76" t="s">
        <v>197</v>
      </c>
      <c r="B37" s="33">
        <v>253.88</v>
      </c>
      <c r="C37" s="33">
        <v>405.08</v>
      </c>
      <c r="D37" s="33">
        <v>616.4</v>
      </c>
      <c r="E37" s="33">
        <v>610.4</v>
      </c>
      <c r="F37" s="33">
        <v>594.02</v>
      </c>
      <c r="G37" s="33">
        <v>644.06</v>
      </c>
      <c r="H37" s="34">
        <v>665.18</v>
      </c>
    </row>
    <row r="38" spans="1:8" ht="12.75">
      <c r="A38" s="83" t="s">
        <v>378</v>
      </c>
      <c r="B38" s="105">
        <f>SUM(B34:B37)</f>
        <v>7637.31</v>
      </c>
      <c r="C38" s="105">
        <f aca="true" t="shared" si="5" ref="C38:H38">SUM(C34:C37)</f>
        <v>9828.65</v>
      </c>
      <c r="D38" s="105">
        <f t="shared" si="5"/>
        <v>13174.380000000001</v>
      </c>
      <c r="E38" s="105">
        <f t="shared" si="5"/>
        <v>12948.019999999999</v>
      </c>
      <c r="F38" s="105">
        <f t="shared" si="5"/>
        <v>13160.17</v>
      </c>
      <c r="G38" s="105">
        <f t="shared" si="5"/>
        <v>13556.929999999998</v>
      </c>
      <c r="H38" s="106">
        <f t="shared" si="5"/>
        <v>13977.9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288134.66</v>
      </c>
      <c r="C40" s="107">
        <f aca="true" t="shared" si="6" ref="C40:H40">SUM(C16,C23,C25,C32,C38)</f>
        <v>319165.9600000001</v>
      </c>
      <c r="D40" s="107">
        <f t="shared" si="6"/>
        <v>410257.64</v>
      </c>
      <c r="E40" s="107">
        <f t="shared" si="6"/>
        <v>426018.11</v>
      </c>
      <c r="F40" s="107">
        <f t="shared" si="6"/>
        <v>441150.52</v>
      </c>
      <c r="G40" s="107">
        <f t="shared" si="6"/>
        <v>433069.7400000001</v>
      </c>
      <c r="H40" s="80">
        <f t="shared" si="6"/>
        <v>442321.55999999994</v>
      </c>
    </row>
  </sheetData>
  <mergeCells count="5">
    <mergeCell ref="B6:H6"/>
    <mergeCell ref="A6:A7"/>
    <mergeCell ref="A1:H1"/>
    <mergeCell ref="A3:H3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63" t="s">
        <v>189</v>
      </c>
      <c r="B1" s="163"/>
      <c r="C1" s="163"/>
      <c r="D1" s="163"/>
      <c r="E1" s="163"/>
      <c r="F1" s="163"/>
      <c r="G1" s="163"/>
      <c r="H1" s="163"/>
    </row>
    <row r="3" spans="1:8" ht="14.25" customHeight="1">
      <c r="A3" s="152" t="s">
        <v>530</v>
      </c>
      <c r="B3" s="152"/>
      <c r="C3" s="152"/>
      <c r="D3" s="152"/>
      <c r="E3" s="152"/>
      <c r="F3" s="152"/>
      <c r="G3" s="152"/>
      <c r="H3" s="152"/>
    </row>
    <row r="4" spans="1:8" ht="14.25" customHeight="1">
      <c r="A4" s="152" t="s">
        <v>516</v>
      </c>
      <c r="B4" s="152"/>
      <c r="C4" s="152"/>
      <c r="D4" s="152"/>
      <c r="E4" s="152"/>
      <c r="F4" s="152"/>
      <c r="G4" s="152"/>
      <c r="H4" s="152"/>
    </row>
    <row r="5" spans="1:8" ht="13.5" thickBot="1">
      <c r="A5" s="27"/>
      <c r="B5" s="136"/>
      <c r="C5" s="136"/>
      <c r="D5" s="136"/>
      <c r="E5" s="136"/>
      <c r="F5" s="136"/>
      <c r="G5" s="136"/>
      <c r="H5" s="136"/>
    </row>
    <row r="6" spans="1:8" ht="15.75">
      <c r="A6" s="200" t="s">
        <v>379</v>
      </c>
      <c r="B6" s="164" t="s">
        <v>553</v>
      </c>
      <c r="C6" s="167"/>
      <c r="D6" s="167"/>
      <c r="E6" s="167"/>
      <c r="F6" s="167"/>
      <c r="G6" s="167"/>
      <c r="H6" s="167"/>
    </row>
    <row r="7" spans="1:8" ht="13.5" thickBot="1">
      <c r="A7" s="201"/>
      <c r="B7" s="45">
        <v>1990</v>
      </c>
      <c r="C7" s="45">
        <v>1995</v>
      </c>
      <c r="D7" s="45">
        <v>2003</v>
      </c>
      <c r="E7" s="45">
        <v>2004</v>
      </c>
      <c r="F7" s="45">
        <v>2005</v>
      </c>
      <c r="G7" s="45">
        <v>2006</v>
      </c>
      <c r="H7" s="47">
        <v>2007</v>
      </c>
    </row>
    <row r="8" spans="1:8" ht="12.75">
      <c r="A8" s="74" t="s">
        <v>352</v>
      </c>
      <c r="B8" s="30">
        <v>26.96</v>
      </c>
      <c r="C8" s="30">
        <v>27.2</v>
      </c>
      <c r="D8" s="30">
        <v>25.97</v>
      </c>
      <c r="E8" s="30">
        <v>27.21</v>
      </c>
      <c r="F8" s="30">
        <v>28.58</v>
      </c>
      <c r="G8" s="30">
        <v>27.04</v>
      </c>
      <c r="H8" s="31">
        <v>27.82</v>
      </c>
    </row>
    <row r="9" spans="1:8" ht="12.75">
      <c r="A9" s="76" t="s">
        <v>353</v>
      </c>
      <c r="B9" s="33">
        <v>16.19</v>
      </c>
      <c r="C9" s="33">
        <v>16.7</v>
      </c>
      <c r="D9" s="33">
        <v>16.73</v>
      </c>
      <c r="E9" s="33">
        <v>16.61</v>
      </c>
      <c r="F9" s="33">
        <v>16.21</v>
      </c>
      <c r="G9" s="33">
        <v>16.1</v>
      </c>
      <c r="H9" s="34">
        <v>15.45</v>
      </c>
    </row>
    <row r="10" spans="1:8" ht="12.75">
      <c r="A10" s="76" t="s">
        <v>355</v>
      </c>
      <c r="B10" s="33">
        <v>19.95</v>
      </c>
      <c r="C10" s="33">
        <v>20.99</v>
      </c>
      <c r="D10" s="33">
        <v>23.76</v>
      </c>
      <c r="E10" s="33">
        <v>23.78</v>
      </c>
      <c r="F10" s="33">
        <v>23.93</v>
      </c>
      <c r="G10" s="33">
        <v>25.08</v>
      </c>
      <c r="H10" s="34">
        <v>25.38</v>
      </c>
    </row>
    <row r="11" spans="1:8" ht="12.75">
      <c r="A11" s="76" t="s">
        <v>354</v>
      </c>
      <c r="B11" s="33">
        <v>9.16</v>
      </c>
      <c r="C11" s="33">
        <v>9.21</v>
      </c>
      <c r="D11" s="33">
        <v>9.29</v>
      </c>
      <c r="E11" s="33">
        <v>9.26</v>
      </c>
      <c r="F11" s="33">
        <v>9.09</v>
      </c>
      <c r="G11" s="33">
        <v>8.73</v>
      </c>
      <c r="H11" s="34">
        <v>8.53</v>
      </c>
    </row>
    <row r="12" spans="1:8" ht="12.75">
      <c r="A12" s="76" t="s">
        <v>365</v>
      </c>
      <c r="B12" s="33">
        <f>SUM(B8:B11)</f>
        <v>72.26</v>
      </c>
      <c r="C12" s="33">
        <f aca="true" t="shared" si="0" ref="C12:H12">SUM(C8:C11)</f>
        <v>74.1</v>
      </c>
      <c r="D12" s="33">
        <f t="shared" si="0"/>
        <v>75.75</v>
      </c>
      <c r="E12" s="33">
        <f t="shared" si="0"/>
        <v>76.86</v>
      </c>
      <c r="F12" s="33">
        <f t="shared" si="0"/>
        <v>77.81</v>
      </c>
      <c r="G12" s="33">
        <f t="shared" si="0"/>
        <v>76.95</v>
      </c>
      <c r="H12" s="34">
        <f t="shared" si="0"/>
        <v>77.17999999999999</v>
      </c>
    </row>
    <row r="13" spans="1:8" ht="12.75">
      <c r="A13" s="76" t="s">
        <v>356</v>
      </c>
      <c r="B13" s="33">
        <v>0.64</v>
      </c>
      <c r="C13" s="33">
        <v>0.46</v>
      </c>
      <c r="D13" s="33">
        <v>0.27</v>
      </c>
      <c r="E13" s="33">
        <v>0.25</v>
      </c>
      <c r="F13" s="33">
        <v>0.23</v>
      </c>
      <c r="G13" s="33">
        <v>0.24</v>
      </c>
      <c r="H13" s="34">
        <v>0.22</v>
      </c>
    </row>
    <row r="14" spans="1:8" ht="12.75">
      <c r="A14" s="76" t="s">
        <v>357</v>
      </c>
      <c r="B14" s="33">
        <v>0.83</v>
      </c>
      <c r="C14" s="33">
        <v>0.85</v>
      </c>
      <c r="D14" s="33">
        <v>0.64</v>
      </c>
      <c r="E14" s="33">
        <v>0.71</v>
      </c>
      <c r="F14" s="33">
        <v>0.69</v>
      </c>
      <c r="G14" s="33">
        <v>0.67</v>
      </c>
      <c r="H14" s="34">
        <v>0.69</v>
      </c>
    </row>
    <row r="15" spans="1:8" ht="12.75">
      <c r="A15" s="76" t="s">
        <v>366</v>
      </c>
      <c r="B15" s="33">
        <f>SUM(B13:B14)</f>
        <v>1.47</v>
      </c>
      <c r="C15" s="33">
        <f aca="true" t="shared" si="1" ref="C15:H15">SUM(C13:C14)</f>
        <v>1.31</v>
      </c>
      <c r="D15" s="33">
        <f t="shared" si="1"/>
        <v>0.91</v>
      </c>
      <c r="E15" s="33">
        <f t="shared" si="1"/>
        <v>0.96</v>
      </c>
      <c r="F15" s="33">
        <f t="shared" si="1"/>
        <v>0.9199999999999999</v>
      </c>
      <c r="G15" s="33">
        <f t="shared" si="1"/>
        <v>0.91</v>
      </c>
      <c r="H15" s="34">
        <f t="shared" si="1"/>
        <v>0.9099999999999999</v>
      </c>
    </row>
    <row r="16" spans="1:8" ht="12.75">
      <c r="A16" s="83" t="s">
        <v>364</v>
      </c>
      <c r="B16" s="105">
        <f>B12+B15</f>
        <v>73.73</v>
      </c>
      <c r="C16" s="105">
        <f aca="true" t="shared" si="2" ref="C16:H16">C12+C15</f>
        <v>75.41</v>
      </c>
      <c r="D16" s="105">
        <f t="shared" si="2"/>
        <v>76.66</v>
      </c>
      <c r="E16" s="105">
        <f t="shared" si="2"/>
        <v>77.82</v>
      </c>
      <c r="F16" s="105">
        <f t="shared" si="2"/>
        <v>78.73</v>
      </c>
      <c r="G16" s="105">
        <f t="shared" si="2"/>
        <v>77.86</v>
      </c>
      <c r="H16" s="106">
        <f t="shared" si="2"/>
        <v>78.08999999999999</v>
      </c>
    </row>
    <row r="17" spans="1:8" ht="12.75">
      <c r="A17" s="76"/>
      <c r="B17" s="33"/>
      <c r="C17" s="33"/>
      <c r="D17" s="33"/>
      <c r="E17" s="33"/>
      <c r="F17" s="33"/>
      <c r="G17" s="33"/>
      <c r="H17" s="34"/>
    </row>
    <row r="18" spans="1:8" ht="12.75">
      <c r="A18" s="76" t="s">
        <v>358</v>
      </c>
      <c r="B18" s="33">
        <v>5.43</v>
      </c>
      <c r="C18" s="33">
        <v>5.05</v>
      </c>
      <c r="D18" s="33">
        <v>5.15</v>
      </c>
      <c r="E18" s="33">
        <v>5.07</v>
      </c>
      <c r="F18" s="33">
        <v>5.04</v>
      </c>
      <c r="G18" s="33">
        <v>5.22</v>
      </c>
      <c r="H18" s="34">
        <v>5.05</v>
      </c>
    </row>
    <row r="19" spans="1:8" ht="12.75">
      <c r="A19" s="76" t="s">
        <v>359</v>
      </c>
      <c r="B19" s="33">
        <v>1.31</v>
      </c>
      <c r="C19" s="33">
        <v>1.01</v>
      </c>
      <c r="D19" s="33">
        <v>0.68</v>
      </c>
      <c r="E19" s="33">
        <v>0.6</v>
      </c>
      <c r="F19" s="33">
        <v>0.6</v>
      </c>
      <c r="G19" s="33">
        <v>0.53</v>
      </c>
      <c r="H19" s="34">
        <v>0.49</v>
      </c>
    </row>
    <row r="20" spans="1:8" ht="12.75">
      <c r="A20" s="76" t="s">
        <v>360</v>
      </c>
      <c r="B20" s="33">
        <v>1.53</v>
      </c>
      <c r="C20" s="33">
        <v>1.04</v>
      </c>
      <c r="D20" s="33">
        <v>0.85</v>
      </c>
      <c r="E20" s="33">
        <v>0.86</v>
      </c>
      <c r="F20" s="33">
        <v>0.92</v>
      </c>
      <c r="G20" s="33">
        <v>0.95</v>
      </c>
      <c r="H20" s="34">
        <v>0.92</v>
      </c>
    </row>
    <row r="21" spans="1:8" ht="15.75">
      <c r="A21" s="76" t="s">
        <v>361</v>
      </c>
      <c r="B21" s="33">
        <v>0.83</v>
      </c>
      <c r="C21" s="33">
        <v>1.45</v>
      </c>
      <c r="D21" s="33">
        <v>0.43</v>
      </c>
      <c r="E21" s="33">
        <v>0.18</v>
      </c>
      <c r="F21" s="33">
        <v>0.15</v>
      </c>
      <c r="G21" s="33">
        <v>0.2</v>
      </c>
      <c r="H21" s="34">
        <v>0.16</v>
      </c>
    </row>
    <row r="22" spans="1:8" ht="15.75">
      <c r="A22" s="76" t="s">
        <v>362</v>
      </c>
      <c r="B22" s="33">
        <v>0.02</v>
      </c>
      <c r="C22" s="33">
        <v>0.04</v>
      </c>
      <c r="D22" s="33">
        <v>0.87</v>
      </c>
      <c r="E22" s="33">
        <v>0.99</v>
      </c>
      <c r="F22" s="33">
        <v>1.06</v>
      </c>
      <c r="G22" s="33">
        <v>1.18</v>
      </c>
      <c r="H22" s="34">
        <v>1.26</v>
      </c>
    </row>
    <row r="23" spans="1:8" ht="12.75">
      <c r="A23" s="83" t="s">
        <v>363</v>
      </c>
      <c r="B23" s="105">
        <f>SUM(B18:B22)</f>
        <v>9.12</v>
      </c>
      <c r="C23" s="105">
        <f aca="true" t="shared" si="3" ref="C23:H23">SUM(C18:C22)</f>
        <v>8.589999999999998</v>
      </c>
      <c r="D23" s="105">
        <f t="shared" si="3"/>
        <v>7.9799999999999995</v>
      </c>
      <c r="E23" s="105">
        <f t="shared" si="3"/>
        <v>7.7</v>
      </c>
      <c r="F23" s="105">
        <f t="shared" si="3"/>
        <v>7.77</v>
      </c>
      <c r="G23" s="105">
        <f t="shared" si="3"/>
        <v>8.08</v>
      </c>
      <c r="H23" s="106">
        <f t="shared" si="3"/>
        <v>7.88</v>
      </c>
    </row>
    <row r="24" spans="1:8" ht="12.75">
      <c r="A24" s="76"/>
      <c r="B24" s="33"/>
      <c r="C24" s="33"/>
      <c r="D24" s="33"/>
      <c r="E24" s="33"/>
      <c r="F24" s="33"/>
      <c r="G24" s="33"/>
      <c r="H24" s="34"/>
    </row>
    <row r="25" spans="1:8" ht="12.75">
      <c r="A25" s="83" t="s">
        <v>367</v>
      </c>
      <c r="B25" s="105">
        <v>0.48</v>
      </c>
      <c r="C25" s="105">
        <v>0.42</v>
      </c>
      <c r="D25" s="105">
        <v>0.39</v>
      </c>
      <c r="E25" s="105">
        <v>0.36</v>
      </c>
      <c r="F25" s="105">
        <v>0.34</v>
      </c>
      <c r="G25" s="105">
        <v>0.35</v>
      </c>
      <c r="H25" s="106">
        <v>0.38</v>
      </c>
    </row>
    <row r="26" spans="1:8" ht="12.75">
      <c r="A26" s="76"/>
      <c r="B26" s="33"/>
      <c r="C26" s="33"/>
      <c r="D26" s="33"/>
      <c r="E26" s="33"/>
      <c r="F26" s="33"/>
      <c r="G26" s="33"/>
      <c r="H26" s="34"/>
    </row>
    <row r="27" spans="1:8" ht="12.75">
      <c r="A27" s="76" t="s">
        <v>368</v>
      </c>
      <c r="B27" s="33">
        <v>4.09</v>
      </c>
      <c r="C27" s="33">
        <v>3.77</v>
      </c>
      <c r="D27" s="33">
        <v>3.41</v>
      </c>
      <c r="E27" s="33">
        <v>3.21</v>
      </c>
      <c r="F27" s="33">
        <v>3.06</v>
      </c>
      <c r="G27" s="33">
        <v>3.08</v>
      </c>
      <c r="H27" s="34">
        <v>3.07</v>
      </c>
    </row>
    <row r="28" spans="1:8" ht="12.75">
      <c r="A28" s="76" t="s">
        <v>369</v>
      </c>
      <c r="B28" s="33">
        <v>3.02</v>
      </c>
      <c r="C28" s="33">
        <v>3.06</v>
      </c>
      <c r="D28" s="33">
        <v>2.82</v>
      </c>
      <c r="E28" s="33">
        <v>2.81</v>
      </c>
      <c r="F28" s="33">
        <v>2.69</v>
      </c>
      <c r="G28" s="33">
        <v>2.85</v>
      </c>
      <c r="H28" s="34">
        <v>2.81</v>
      </c>
    </row>
    <row r="29" spans="1:8" ht="12.75">
      <c r="A29" s="76" t="s">
        <v>370</v>
      </c>
      <c r="B29" s="33">
        <v>0.08</v>
      </c>
      <c r="C29" s="33">
        <v>0.04</v>
      </c>
      <c r="D29" s="33">
        <v>0.07</v>
      </c>
      <c r="E29" s="33">
        <v>0.07</v>
      </c>
      <c r="F29" s="33">
        <v>0.07</v>
      </c>
      <c r="G29" s="33">
        <v>0.06</v>
      </c>
      <c r="H29" s="34">
        <v>0.06</v>
      </c>
    </row>
    <row r="30" spans="1:8" ht="12.75">
      <c r="A30" s="76" t="s">
        <v>371</v>
      </c>
      <c r="B30" s="33">
        <v>6.63</v>
      </c>
      <c r="C30" s="33">
        <v>5.45</v>
      </c>
      <c r="D30" s="33">
        <v>5.33</v>
      </c>
      <c r="E30" s="33">
        <v>4.87</v>
      </c>
      <c r="F30" s="33">
        <v>4.28</v>
      </c>
      <c r="G30" s="33">
        <v>4.49</v>
      </c>
      <c r="H30" s="34">
        <v>4.46</v>
      </c>
    </row>
    <row r="31" spans="1:8" ht="12.75">
      <c r="A31" s="76" t="s">
        <v>372</v>
      </c>
      <c r="B31" s="33">
        <v>0.19</v>
      </c>
      <c r="C31" s="33">
        <v>0.16</v>
      </c>
      <c r="D31" s="33">
        <v>0.13</v>
      </c>
      <c r="E31" s="33">
        <v>0.1</v>
      </c>
      <c r="F31" s="33">
        <v>0.07</v>
      </c>
      <c r="G31" s="33">
        <v>0.1</v>
      </c>
      <c r="H31" s="34">
        <v>0.1</v>
      </c>
    </row>
    <row r="32" spans="1:8" ht="12.75">
      <c r="A32" s="83" t="s">
        <v>373</v>
      </c>
      <c r="B32" s="105">
        <f>SUM(B27:B31)</f>
        <v>14.01</v>
      </c>
      <c r="C32" s="105">
        <f aca="true" t="shared" si="4" ref="C32:H32">SUM(C27:C31)</f>
        <v>12.48</v>
      </c>
      <c r="D32" s="105">
        <f t="shared" si="4"/>
        <v>11.760000000000002</v>
      </c>
      <c r="E32" s="105">
        <f t="shared" si="4"/>
        <v>11.06</v>
      </c>
      <c r="F32" s="105">
        <f t="shared" si="4"/>
        <v>10.170000000000002</v>
      </c>
      <c r="G32" s="105">
        <f t="shared" si="4"/>
        <v>10.58</v>
      </c>
      <c r="H32" s="106">
        <f t="shared" si="4"/>
        <v>10.499999999999998</v>
      </c>
    </row>
    <row r="33" spans="1:13" ht="12.75">
      <c r="A33" s="76"/>
      <c r="B33" s="33"/>
      <c r="C33" s="33"/>
      <c r="D33" s="33"/>
      <c r="E33" s="33"/>
      <c r="F33" s="33"/>
      <c r="G33" s="33"/>
      <c r="H33" s="34"/>
      <c r="I33" s="2"/>
      <c r="J33" s="2"/>
      <c r="K33" s="2"/>
      <c r="L33" s="2"/>
      <c r="M33" s="2"/>
    </row>
    <row r="34" spans="1:13" ht="12.75">
      <c r="A34" s="76" t="s">
        <v>374</v>
      </c>
      <c r="B34" s="33">
        <v>1.73</v>
      </c>
      <c r="C34" s="33">
        <v>2.16</v>
      </c>
      <c r="D34" s="33">
        <v>2.28</v>
      </c>
      <c r="E34" s="33">
        <v>2.13</v>
      </c>
      <c r="F34" s="33">
        <v>2.09</v>
      </c>
      <c r="G34" s="33">
        <v>2.2</v>
      </c>
      <c r="H34" s="34">
        <v>2.21</v>
      </c>
      <c r="I34" s="14"/>
      <c r="J34" s="14"/>
      <c r="K34" s="14"/>
      <c r="L34" s="14"/>
      <c r="M34" s="14"/>
    </row>
    <row r="35" spans="1:8" ht="12.75">
      <c r="A35" s="76" t="s">
        <v>375</v>
      </c>
      <c r="B35" s="33">
        <v>0.8</v>
      </c>
      <c r="C35" s="33">
        <v>0.78</v>
      </c>
      <c r="D35" s="33">
        <v>0.77</v>
      </c>
      <c r="E35" s="33">
        <v>0.77</v>
      </c>
      <c r="F35" s="33">
        <v>0.75</v>
      </c>
      <c r="G35" s="33">
        <v>0.78</v>
      </c>
      <c r="H35" s="34">
        <v>0.8</v>
      </c>
    </row>
    <row r="36" spans="1:8" ht="12.75">
      <c r="A36" s="76" t="s">
        <v>376</v>
      </c>
      <c r="B36" s="33">
        <v>0.03</v>
      </c>
      <c r="C36" s="33">
        <v>0.01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</row>
    <row r="37" spans="1:8" ht="12.75">
      <c r="A37" s="76" t="s">
        <v>197</v>
      </c>
      <c r="B37" s="33">
        <v>0.09</v>
      </c>
      <c r="C37" s="33">
        <v>0.13</v>
      </c>
      <c r="D37" s="33">
        <v>0.15</v>
      </c>
      <c r="E37" s="33">
        <v>0.14</v>
      </c>
      <c r="F37" s="33">
        <v>0.13</v>
      </c>
      <c r="G37" s="33">
        <v>0.15</v>
      </c>
      <c r="H37" s="34">
        <v>0.15</v>
      </c>
    </row>
    <row r="38" spans="1:8" ht="12.75">
      <c r="A38" s="83" t="s">
        <v>378</v>
      </c>
      <c r="B38" s="105">
        <f>SUM(B34:B37)</f>
        <v>2.65</v>
      </c>
      <c r="C38" s="105">
        <f aca="true" t="shared" si="5" ref="C38:H38">SUM(C34:C37)</f>
        <v>3.08</v>
      </c>
      <c r="D38" s="105">
        <f t="shared" si="5"/>
        <v>3.1999999999999997</v>
      </c>
      <c r="E38" s="105">
        <f t="shared" si="5"/>
        <v>3.04</v>
      </c>
      <c r="F38" s="105">
        <f t="shared" si="5"/>
        <v>2.9699999999999998</v>
      </c>
      <c r="G38" s="105">
        <f t="shared" si="5"/>
        <v>3.1300000000000003</v>
      </c>
      <c r="H38" s="106">
        <f t="shared" si="5"/>
        <v>3.1599999999999997</v>
      </c>
    </row>
    <row r="39" spans="1:8" ht="12.75">
      <c r="A39" s="76"/>
      <c r="B39" s="33"/>
      <c r="C39" s="33"/>
      <c r="D39" s="33"/>
      <c r="E39" s="33"/>
      <c r="F39" s="33"/>
      <c r="G39" s="33"/>
      <c r="H39" s="34"/>
    </row>
    <row r="40" spans="1:8" ht="13.5" thickBot="1">
      <c r="A40" s="78" t="s">
        <v>377</v>
      </c>
      <c r="B40" s="107">
        <f>SUM(B16,B23,B25,B32,B38)</f>
        <v>99.99000000000002</v>
      </c>
      <c r="C40" s="107">
        <f aca="true" t="shared" si="6" ref="C40:H40">SUM(C16,C23,C25,C32,C38)</f>
        <v>99.98</v>
      </c>
      <c r="D40" s="107">
        <f t="shared" si="6"/>
        <v>99.99000000000001</v>
      </c>
      <c r="E40" s="107">
        <f t="shared" si="6"/>
        <v>99.98</v>
      </c>
      <c r="F40" s="107">
        <f t="shared" si="6"/>
        <v>99.98</v>
      </c>
      <c r="G40" s="107">
        <f t="shared" si="6"/>
        <v>99.99999999999999</v>
      </c>
      <c r="H40" s="80">
        <f t="shared" si="6"/>
        <v>100.00999999999998</v>
      </c>
    </row>
  </sheetData>
  <mergeCells count="5">
    <mergeCell ref="A1:H1"/>
    <mergeCell ref="A3:H3"/>
    <mergeCell ref="A6:A7"/>
    <mergeCell ref="B6:H6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5.28125" style="0" customWidth="1"/>
    <col min="2" max="7" width="16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163"/>
      <c r="G1" s="163"/>
    </row>
    <row r="3" spans="1:9" ht="15">
      <c r="A3" s="166" t="s">
        <v>531</v>
      </c>
      <c r="B3" s="166"/>
      <c r="C3" s="166"/>
      <c r="D3" s="166"/>
      <c r="E3" s="166"/>
      <c r="F3" s="166"/>
      <c r="G3" s="166"/>
      <c r="H3" s="15"/>
      <c r="I3" s="15"/>
    </row>
    <row r="4" spans="1:9" ht="15">
      <c r="A4" s="166" t="s">
        <v>491</v>
      </c>
      <c r="B4" s="166"/>
      <c r="C4" s="166"/>
      <c r="D4" s="166"/>
      <c r="E4" s="166"/>
      <c r="F4" s="166"/>
      <c r="G4" s="166"/>
      <c r="H4" s="15"/>
      <c r="I4" s="15"/>
    </row>
    <row r="5" spans="1:7" ht="13.5" thickBot="1">
      <c r="A5" s="27"/>
      <c r="B5" s="27"/>
      <c r="C5" s="27"/>
      <c r="D5" s="27"/>
      <c r="E5" s="27"/>
      <c r="F5" s="27"/>
      <c r="G5" s="27"/>
    </row>
    <row r="6" spans="1:7" ht="12.75">
      <c r="A6" s="200" t="s">
        <v>199</v>
      </c>
      <c r="B6" s="164" t="s">
        <v>557</v>
      </c>
      <c r="C6" s="167"/>
      <c r="D6" s="167"/>
      <c r="E6" s="165"/>
      <c r="F6" s="59" t="s">
        <v>383</v>
      </c>
      <c r="G6" s="43" t="s">
        <v>412</v>
      </c>
    </row>
    <row r="7" spans="1:7" ht="12.75">
      <c r="A7" s="202"/>
      <c r="B7" s="171" t="s">
        <v>388</v>
      </c>
      <c r="C7" s="203"/>
      <c r="D7" s="203"/>
      <c r="E7" s="221" t="s">
        <v>17</v>
      </c>
      <c r="F7" s="137" t="s">
        <v>384</v>
      </c>
      <c r="G7" s="138" t="s">
        <v>385</v>
      </c>
    </row>
    <row r="8" spans="1:7" ht="16.5" thickBot="1">
      <c r="A8" s="201"/>
      <c r="B8" s="45" t="s">
        <v>380</v>
      </c>
      <c r="C8" s="45" t="s">
        <v>381</v>
      </c>
      <c r="D8" s="45" t="s">
        <v>382</v>
      </c>
      <c r="E8" s="154"/>
      <c r="F8" s="60" t="s">
        <v>411</v>
      </c>
      <c r="G8" s="46" t="s">
        <v>386</v>
      </c>
    </row>
    <row r="9" spans="1:7" ht="12.75">
      <c r="A9" s="101">
        <v>1990</v>
      </c>
      <c r="B9" s="75">
        <v>-5857</v>
      </c>
      <c r="C9" s="75"/>
      <c r="D9" s="75">
        <v>-1</v>
      </c>
      <c r="E9" s="75">
        <v>-5858</v>
      </c>
      <c r="F9" s="75">
        <v>-21479</v>
      </c>
      <c r="G9" s="31">
        <v>100</v>
      </c>
    </row>
    <row r="10" spans="1:7" ht="12.75">
      <c r="A10" s="102">
        <v>1995</v>
      </c>
      <c r="B10" s="77">
        <v>-5857</v>
      </c>
      <c r="C10" s="77">
        <v>-303</v>
      </c>
      <c r="D10" s="77">
        <v>-9</v>
      </c>
      <c r="E10" s="77">
        <v>-6168</v>
      </c>
      <c r="F10" s="77">
        <v>-22615</v>
      </c>
      <c r="G10" s="34">
        <v>105.3</v>
      </c>
    </row>
    <row r="11" spans="1:7" ht="12.75">
      <c r="A11" s="102">
        <v>2003</v>
      </c>
      <c r="B11" s="77">
        <v>-5857</v>
      </c>
      <c r="C11" s="77">
        <v>-1581</v>
      </c>
      <c r="D11" s="77">
        <v>-20</v>
      </c>
      <c r="E11" s="77">
        <v>-7458</v>
      </c>
      <c r="F11" s="77">
        <v>-27346</v>
      </c>
      <c r="G11" s="34">
        <v>127.3</v>
      </c>
    </row>
    <row r="12" spans="1:7" ht="12.75">
      <c r="A12" s="102">
        <v>2004</v>
      </c>
      <c r="B12" s="77">
        <v>-5857</v>
      </c>
      <c r="C12" s="77">
        <v>-1627</v>
      </c>
      <c r="D12" s="77">
        <v>-22</v>
      </c>
      <c r="E12" s="77">
        <v>-7505</v>
      </c>
      <c r="F12" s="77">
        <v>-27518</v>
      </c>
      <c r="G12" s="34">
        <v>128.1</v>
      </c>
    </row>
    <row r="13" spans="1:7" ht="12.75">
      <c r="A13" s="102">
        <v>2005</v>
      </c>
      <c r="B13" s="77">
        <v>-5857</v>
      </c>
      <c r="C13" s="77">
        <v>-1668</v>
      </c>
      <c r="D13" s="77">
        <v>-23</v>
      </c>
      <c r="E13" s="77">
        <v>-7548</v>
      </c>
      <c r="F13" s="77">
        <v>-27675</v>
      </c>
      <c r="G13" s="34">
        <v>128.8</v>
      </c>
    </row>
    <row r="14" spans="1:7" ht="12.75">
      <c r="A14" s="102">
        <v>2006</v>
      </c>
      <c r="B14" s="77">
        <v>-5857</v>
      </c>
      <c r="C14" s="77">
        <v>-1730</v>
      </c>
      <c r="D14" s="77">
        <v>-25</v>
      </c>
      <c r="E14" s="77">
        <v>-7611</v>
      </c>
      <c r="F14" s="77">
        <v>-27908</v>
      </c>
      <c r="G14" s="34">
        <v>129.9</v>
      </c>
    </row>
    <row r="15" spans="1:7" ht="12.75">
      <c r="A15" s="102">
        <v>2007</v>
      </c>
      <c r="B15" s="77">
        <v>-5857</v>
      </c>
      <c r="C15" s="77">
        <v>-1763</v>
      </c>
      <c r="D15" s="77">
        <v>-26</v>
      </c>
      <c r="E15" s="77">
        <v>-7646</v>
      </c>
      <c r="F15" s="77">
        <v>-28035</v>
      </c>
      <c r="G15" s="34">
        <v>130.5</v>
      </c>
    </row>
    <row r="16" spans="1:7" ht="13.5" thickBot="1">
      <c r="A16" s="103" t="s">
        <v>387</v>
      </c>
      <c r="B16" s="94"/>
      <c r="C16" s="94"/>
      <c r="D16" s="94"/>
      <c r="E16" s="94"/>
      <c r="F16" s="94"/>
      <c r="G16" s="57">
        <v>128.9</v>
      </c>
    </row>
    <row r="17" spans="1:7" ht="12.75">
      <c r="A17" s="58" t="s">
        <v>554</v>
      </c>
      <c r="B17" s="58"/>
      <c r="C17" s="58"/>
      <c r="D17" s="58"/>
      <c r="E17" s="58"/>
      <c r="F17" s="58"/>
      <c r="G17" s="58"/>
    </row>
    <row r="18" ht="12.75">
      <c r="A18" t="s">
        <v>555</v>
      </c>
    </row>
    <row r="19" ht="12.75">
      <c r="A19" t="s">
        <v>556</v>
      </c>
    </row>
  </sheetData>
  <mergeCells count="7">
    <mergeCell ref="A1:G1"/>
    <mergeCell ref="A3:G3"/>
    <mergeCell ref="A6:A8"/>
    <mergeCell ref="B6:E6"/>
    <mergeCell ref="B7:D7"/>
    <mergeCell ref="E7:E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</row>
    <row r="3" spans="1:10" ht="15">
      <c r="A3" s="152" t="s">
        <v>533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41" t="s">
        <v>35</v>
      </c>
      <c r="B5" s="153" t="s">
        <v>0</v>
      </c>
      <c r="C5" s="164" t="s">
        <v>473</v>
      </c>
      <c r="D5" s="167"/>
      <c r="E5" s="167"/>
      <c r="F5" s="167"/>
      <c r="G5" s="167"/>
      <c r="H5" s="165"/>
      <c r="I5" s="173" t="s">
        <v>39</v>
      </c>
      <c r="J5" s="174"/>
    </row>
    <row r="6" spans="1:10" ht="12.75">
      <c r="A6" s="52" t="s">
        <v>36</v>
      </c>
      <c r="B6" s="170"/>
      <c r="C6" s="168" t="s">
        <v>41</v>
      </c>
      <c r="D6" s="169"/>
      <c r="E6" s="171" t="s">
        <v>37</v>
      </c>
      <c r="F6" s="172"/>
      <c r="G6" s="171" t="s">
        <v>38</v>
      </c>
      <c r="H6" s="172"/>
      <c r="I6" s="175" t="s">
        <v>40</v>
      </c>
      <c r="J6" s="176"/>
    </row>
    <row r="7" spans="1:10" ht="15" thickBot="1">
      <c r="A7" s="44" t="s">
        <v>501</v>
      </c>
      <c r="B7" s="154"/>
      <c r="C7" s="53" t="s">
        <v>2</v>
      </c>
      <c r="D7" s="53" t="s">
        <v>3</v>
      </c>
      <c r="E7" s="45" t="s">
        <v>2</v>
      </c>
      <c r="F7" s="45" t="s">
        <v>3</v>
      </c>
      <c r="G7" s="45" t="s">
        <v>2</v>
      </c>
      <c r="H7" s="45" t="s">
        <v>3</v>
      </c>
      <c r="I7" s="45" t="s">
        <v>2</v>
      </c>
      <c r="J7" s="47" t="s">
        <v>3</v>
      </c>
    </row>
    <row r="8" spans="1:10" ht="12.75">
      <c r="A8" s="162" t="s">
        <v>7</v>
      </c>
      <c r="B8" s="48" t="s">
        <v>18</v>
      </c>
      <c r="C8" s="30" t="s">
        <v>42</v>
      </c>
      <c r="D8" s="30" t="s">
        <v>42</v>
      </c>
      <c r="E8" s="30">
        <v>330.01</v>
      </c>
      <c r="F8" s="30" t="s">
        <v>42</v>
      </c>
      <c r="G8" s="30">
        <v>9436.75</v>
      </c>
      <c r="H8" s="30">
        <v>1.19</v>
      </c>
      <c r="I8" s="30">
        <v>9766.76</v>
      </c>
      <c r="J8" s="31">
        <v>1.23</v>
      </c>
    </row>
    <row r="9" spans="1:10" ht="12.75">
      <c r="A9" s="159"/>
      <c r="B9" s="49" t="s">
        <v>19</v>
      </c>
      <c r="C9" s="33">
        <v>57447.63</v>
      </c>
      <c r="D9" s="33">
        <v>11.51</v>
      </c>
      <c r="E9" s="33" t="s">
        <v>42</v>
      </c>
      <c r="F9" s="33" t="s">
        <v>42</v>
      </c>
      <c r="G9" s="33" t="s">
        <v>42</v>
      </c>
      <c r="H9" s="33" t="s">
        <v>42</v>
      </c>
      <c r="I9" s="33">
        <v>57447.63</v>
      </c>
      <c r="J9" s="34">
        <v>11.51</v>
      </c>
    </row>
    <row r="10" spans="1:10" ht="12.75">
      <c r="A10" s="159"/>
      <c r="B10" s="49" t="s">
        <v>20</v>
      </c>
      <c r="C10" s="33" t="s">
        <v>42</v>
      </c>
      <c r="D10" s="33" t="s">
        <v>42</v>
      </c>
      <c r="E10" s="33">
        <v>24868.43</v>
      </c>
      <c r="F10" s="33">
        <v>2.52</v>
      </c>
      <c r="G10" s="33">
        <v>19155.22</v>
      </c>
      <c r="H10" s="33">
        <v>1.94</v>
      </c>
      <c r="I10" s="33">
        <v>44023.65</v>
      </c>
      <c r="J10" s="34">
        <v>4.46</v>
      </c>
    </row>
    <row r="11" spans="1:10" ht="12.75">
      <c r="A11" s="159"/>
      <c r="B11" s="49" t="s">
        <v>21</v>
      </c>
      <c r="C11" s="33">
        <v>63827.01</v>
      </c>
      <c r="D11" s="33">
        <v>7.95</v>
      </c>
      <c r="E11" s="33">
        <v>5082.79</v>
      </c>
      <c r="F11" s="33">
        <v>0.63</v>
      </c>
      <c r="G11" s="33">
        <v>1801.03</v>
      </c>
      <c r="H11" s="33">
        <v>0.22</v>
      </c>
      <c r="I11" s="33">
        <v>70710.83</v>
      </c>
      <c r="J11" s="34">
        <v>8.81</v>
      </c>
    </row>
    <row r="12" spans="1:10" ht="12.75">
      <c r="A12" s="159"/>
      <c r="B12" s="49" t="s">
        <v>22</v>
      </c>
      <c r="C12" s="33">
        <v>64505.62</v>
      </c>
      <c r="D12" s="33">
        <v>5.7</v>
      </c>
      <c r="E12" s="33">
        <v>365.14</v>
      </c>
      <c r="F12" s="33" t="s">
        <v>42</v>
      </c>
      <c r="G12" s="33" t="s">
        <v>42</v>
      </c>
      <c r="H12" s="33" t="s">
        <v>42</v>
      </c>
      <c r="I12" s="33">
        <v>64870.76</v>
      </c>
      <c r="J12" s="34">
        <v>5.73</v>
      </c>
    </row>
    <row r="13" spans="1:10" ht="12.75">
      <c r="A13" s="160"/>
      <c r="B13" s="50" t="s">
        <v>23</v>
      </c>
      <c r="C13" s="36">
        <v>5858.25</v>
      </c>
      <c r="D13" s="36">
        <v>1.16</v>
      </c>
      <c r="E13" s="36">
        <v>17140.15</v>
      </c>
      <c r="F13" s="36">
        <v>3.4</v>
      </c>
      <c r="G13" s="36">
        <v>161.57</v>
      </c>
      <c r="H13" s="36" t="s">
        <v>42</v>
      </c>
      <c r="I13" s="36">
        <v>23159.97</v>
      </c>
      <c r="J13" s="37">
        <v>4.59</v>
      </c>
    </row>
    <row r="14" spans="1:10" ht="12.75">
      <c r="A14" s="155" t="s">
        <v>8</v>
      </c>
      <c r="B14" s="51" t="s">
        <v>18</v>
      </c>
      <c r="C14" s="39" t="s">
        <v>42</v>
      </c>
      <c r="D14" s="39" t="s">
        <v>42</v>
      </c>
      <c r="E14" s="39">
        <v>220.63</v>
      </c>
      <c r="F14" s="39" t="s">
        <v>42</v>
      </c>
      <c r="G14" s="39">
        <v>2504.16</v>
      </c>
      <c r="H14" s="39">
        <v>0.31</v>
      </c>
      <c r="I14" s="39">
        <v>2724.79</v>
      </c>
      <c r="J14" s="40">
        <v>0.34</v>
      </c>
    </row>
    <row r="15" spans="1:10" ht="12.75">
      <c r="A15" s="156"/>
      <c r="B15" s="49" t="s">
        <v>19</v>
      </c>
      <c r="C15" s="33">
        <v>33400.61</v>
      </c>
      <c r="D15" s="33">
        <v>6.69</v>
      </c>
      <c r="E15" s="33" t="s">
        <v>42</v>
      </c>
      <c r="F15" s="33" t="s">
        <v>42</v>
      </c>
      <c r="G15" s="33" t="s">
        <v>42</v>
      </c>
      <c r="H15" s="33" t="s">
        <v>42</v>
      </c>
      <c r="I15" s="33">
        <v>33400.61</v>
      </c>
      <c r="J15" s="34">
        <v>6.69</v>
      </c>
    </row>
    <row r="16" spans="1:10" ht="12.75">
      <c r="A16" s="156"/>
      <c r="B16" s="49" t="s">
        <v>20</v>
      </c>
      <c r="C16" s="33" t="s">
        <v>42</v>
      </c>
      <c r="D16" s="33" t="s">
        <v>42</v>
      </c>
      <c r="E16" s="33">
        <v>6404.39</v>
      </c>
      <c r="F16" s="33">
        <v>0.65</v>
      </c>
      <c r="G16" s="33">
        <v>5025.85</v>
      </c>
      <c r="H16" s="33">
        <v>0.51</v>
      </c>
      <c r="I16" s="33">
        <v>11430.24</v>
      </c>
      <c r="J16" s="34">
        <v>1.16</v>
      </c>
    </row>
    <row r="17" spans="1:10" ht="12.75">
      <c r="A17" s="156"/>
      <c r="B17" s="49" t="s">
        <v>21</v>
      </c>
      <c r="C17" s="33">
        <v>72511.36</v>
      </c>
      <c r="D17" s="33">
        <v>9.03</v>
      </c>
      <c r="E17" s="33">
        <v>8747.43</v>
      </c>
      <c r="F17" s="33">
        <v>1.06</v>
      </c>
      <c r="G17" s="33">
        <v>4.31</v>
      </c>
      <c r="H17" s="33" t="s">
        <v>42</v>
      </c>
      <c r="I17" s="33">
        <v>80990.1</v>
      </c>
      <c r="J17" s="34">
        <v>10.09</v>
      </c>
    </row>
    <row r="18" spans="1:10" ht="12.75">
      <c r="A18" s="156"/>
      <c r="B18" s="49" t="s">
        <v>22</v>
      </c>
      <c r="C18" s="33">
        <v>68567.89</v>
      </c>
      <c r="D18" s="33">
        <v>6.06</v>
      </c>
      <c r="E18" s="33">
        <v>1590.6</v>
      </c>
      <c r="F18" s="33">
        <v>0.14</v>
      </c>
      <c r="G18" s="33" t="s">
        <v>42</v>
      </c>
      <c r="H18" s="33" t="s">
        <v>42</v>
      </c>
      <c r="I18" s="33">
        <v>70158.49</v>
      </c>
      <c r="J18" s="34">
        <v>6.2</v>
      </c>
    </row>
    <row r="19" spans="1:10" ht="12.75">
      <c r="A19" s="157"/>
      <c r="B19" s="50" t="s">
        <v>23</v>
      </c>
      <c r="C19" s="36">
        <v>5217.08</v>
      </c>
      <c r="D19" s="36">
        <v>1.03</v>
      </c>
      <c r="E19" s="36">
        <v>30344.73</v>
      </c>
      <c r="F19" s="36">
        <v>6.01</v>
      </c>
      <c r="G19" s="36">
        <v>374.34</v>
      </c>
      <c r="H19" s="36">
        <v>0.07</v>
      </c>
      <c r="I19" s="36">
        <v>35936.15</v>
      </c>
      <c r="J19" s="37">
        <v>7.11</v>
      </c>
    </row>
    <row r="20" spans="1:10" ht="12.75">
      <c r="A20" s="155" t="s">
        <v>9</v>
      </c>
      <c r="B20" s="51" t="s">
        <v>18</v>
      </c>
      <c r="C20" s="39" t="s">
        <v>42</v>
      </c>
      <c r="D20" s="39" t="s">
        <v>42</v>
      </c>
      <c r="E20" s="39">
        <v>1182.51</v>
      </c>
      <c r="F20" s="39">
        <v>0.15</v>
      </c>
      <c r="G20" s="39">
        <v>19788.73</v>
      </c>
      <c r="H20" s="39">
        <v>2.49</v>
      </c>
      <c r="I20" s="39">
        <v>20791.24</v>
      </c>
      <c r="J20" s="40">
        <v>2.64</v>
      </c>
    </row>
    <row r="21" spans="1:10" ht="12.75">
      <c r="A21" s="156"/>
      <c r="B21" s="49" t="s">
        <v>19</v>
      </c>
      <c r="C21" s="33">
        <v>103495.3</v>
      </c>
      <c r="D21" s="33">
        <v>20.73</v>
      </c>
      <c r="E21" s="33" t="s">
        <v>42</v>
      </c>
      <c r="F21" s="33" t="s">
        <v>42</v>
      </c>
      <c r="G21" s="33" t="s">
        <v>42</v>
      </c>
      <c r="H21" s="33" t="s">
        <v>42</v>
      </c>
      <c r="I21" s="33">
        <v>103495.3</v>
      </c>
      <c r="J21" s="34">
        <v>20.73</v>
      </c>
    </row>
    <row r="22" spans="1:10" ht="12.75">
      <c r="A22" s="156"/>
      <c r="B22" s="49" t="s">
        <v>20</v>
      </c>
      <c r="C22" s="33" t="s">
        <v>42</v>
      </c>
      <c r="D22" s="33" t="s">
        <v>42</v>
      </c>
      <c r="E22" s="33">
        <v>41331.52</v>
      </c>
      <c r="F22" s="33">
        <v>4.19</v>
      </c>
      <c r="G22" s="33">
        <v>28039.02</v>
      </c>
      <c r="H22" s="33">
        <v>2.84</v>
      </c>
      <c r="I22" s="33">
        <v>69370.54</v>
      </c>
      <c r="J22" s="34">
        <v>7.03</v>
      </c>
    </row>
    <row r="23" spans="1:10" ht="12.75">
      <c r="A23" s="156"/>
      <c r="B23" s="49" t="s">
        <v>21</v>
      </c>
      <c r="C23" s="33">
        <v>112009.7</v>
      </c>
      <c r="D23" s="33">
        <v>13.95</v>
      </c>
      <c r="E23" s="33">
        <v>18849.75</v>
      </c>
      <c r="F23" s="33">
        <v>2.35</v>
      </c>
      <c r="G23" s="33">
        <v>72.66</v>
      </c>
      <c r="H23" s="33">
        <v>0.01</v>
      </c>
      <c r="I23" s="33">
        <v>130932.11</v>
      </c>
      <c r="J23" s="34">
        <v>16.31</v>
      </c>
    </row>
    <row r="24" spans="1:10" ht="12.75">
      <c r="A24" s="156"/>
      <c r="B24" s="49" t="s">
        <v>22</v>
      </c>
      <c r="C24" s="33">
        <v>202137.14</v>
      </c>
      <c r="D24" s="33">
        <v>17.87</v>
      </c>
      <c r="E24" s="33">
        <v>7144.13</v>
      </c>
      <c r="F24" s="33">
        <v>0.63</v>
      </c>
      <c r="G24" s="33" t="s">
        <v>42</v>
      </c>
      <c r="H24" s="33" t="s">
        <v>42</v>
      </c>
      <c r="I24" s="33">
        <v>209281.27</v>
      </c>
      <c r="J24" s="34">
        <v>18.5</v>
      </c>
    </row>
    <row r="25" spans="1:10" ht="12.75">
      <c r="A25" s="157"/>
      <c r="B25" s="50" t="s">
        <v>23</v>
      </c>
      <c r="C25" s="36">
        <v>7627.48</v>
      </c>
      <c r="D25" s="36">
        <v>1.51</v>
      </c>
      <c r="E25" s="36">
        <v>49558.76</v>
      </c>
      <c r="F25" s="36">
        <v>9.82</v>
      </c>
      <c r="G25" s="36">
        <v>1978.56</v>
      </c>
      <c r="H25" s="36">
        <v>0.39</v>
      </c>
      <c r="I25" s="36">
        <v>59164.8</v>
      </c>
      <c r="J25" s="37">
        <v>11.72</v>
      </c>
    </row>
    <row r="26" spans="1:10" ht="12.75">
      <c r="A26" s="155" t="s">
        <v>10</v>
      </c>
      <c r="B26" s="51" t="s">
        <v>18</v>
      </c>
      <c r="C26" s="39" t="s">
        <v>42</v>
      </c>
      <c r="D26" s="39" t="s">
        <v>42</v>
      </c>
      <c r="E26" s="39">
        <v>2926.41</v>
      </c>
      <c r="F26" s="39">
        <v>0.37</v>
      </c>
      <c r="G26" s="39">
        <v>58299.56</v>
      </c>
      <c r="H26" s="39">
        <v>7.33</v>
      </c>
      <c r="I26" s="39">
        <v>61225.97</v>
      </c>
      <c r="J26" s="40">
        <v>7.7</v>
      </c>
    </row>
    <row r="27" spans="1:10" ht="12.75">
      <c r="A27" s="156"/>
      <c r="B27" s="49" t="s">
        <v>19</v>
      </c>
      <c r="C27" s="33">
        <v>68537.53</v>
      </c>
      <c r="D27" s="33">
        <v>13.73</v>
      </c>
      <c r="E27" s="33" t="s">
        <v>42</v>
      </c>
      <c r="F27" s="33" t="s">
        <v>42</v>
      </c>
      <c r="G27" s="33" t="s">
        <v>42</v>
      </c>
      <c r="H27" s="33" t="s">
        <v>42</v>
      </c>
      <c r="I27" s="33">
        <v>68537.53</v>
      </c>
      <c r="J27" s="34">
        <v>13.73</v>
      </c>
    </row>
    <row r="28" spans="1:10" ht="12.75">
      <c r="A28" s="156"/>
      <c r="B28" s="49" t="s">
        <v>20</v>
      </c>
      <c r="C28" s="33" t="s">
        <v>42</v>
      </c>
      <c r="D28" s="33" t="s">
        <v>42</v>
      </c>
      <c r="E28" s="33">
        <v>54432.81</v>
      </c>
      <c r="F28" s="33">
        <v>5.52</v>
      </c>
      <c r="G28" s="33">
        <v>35592.79</v>
      </c>
      <c r="H28" s="33">
        <v>3.61</v>
      </c>
      <c r="I28" s="33">
        <v>90025.6</v>
      </c>
      <c r="J28" s="34">
        <v>9.13</v>
      </c>
    </row>
    <row r="29" spans="1:10" ht="12.75">
      <c r="A29" s="156"/>
      <c r="B29" s="49" t="s">
        <v>21</v>
      </c>
      <c r="C29" s="33">
        <v>75187.39</v>
      </c>
      <c r="D29" s="33">
        <v>9.37</v>
      </c>
      <c r="E29" s="33">
        <v>16291.28</v>
      </c>
      <c r="F29" s="33">
        <v>2.03</v>
      </c>
      <c r="G29" s="33">
        <v>197.72</v>
      </c>
      <c r="H29" s="33">
        <v>0.02</v>
      </c>
      <c r="I29" s="33">
        <v>91676.39</v>
      </c>
      <c r="J29" s="34">
        <v>11.42</v>
      </c>
    </row>
    <row r="30" spans="1:10" ht="12.75">
      <c r="A30" s="156"/>
      <c r="B30" s="49" t="s">
        <v>22</v>
      </c>
      <c r="C30" s="33">
        <v>127686.58</v>
      </c>
      <c r="D30" s="33">
        <v>11.29</v>
      </c>
      <c r="E30" s="33">
        <v>5427.13</v>
      </c>
      <c r="F30" s="33">
        <v>0.48</v>
      </c>
      <c r="G30" s="33" t="s">
        <v>42</v>
      </c>
      <c r="H30" s="33" t="s">
        <v>42</v>
      </c>
      <c r="I30" s="33">
        <v>133113.71</v>
      </c>
      <c r="J30" s="34">
        <v>11.77</v>
      </c>
    </row>
    <row r="31" spans="1:10" ht="12.75">
      <c r="A31" s="157"/>
      <c r="B31" s="50" t="s">
        <v>23</v>
      </c>
      <c r="C31" s="36">
        <v>7162.7</v>
      </c>
      <c r="D31" s="36">
        <v>1.42</v>
      </c>
      <c r="E31" s="36">
        <v>36368.61</v>
      </c>
      <c r="F31" s="36">
        <v>7.21</v>
      </c>
      <c r="G31" s="36">
        <v>4124.32</v>
      </c>
      <c r="H31" s="36">
        <v>0.82</v>
      </c>
      <c r="I31" s="36">
        <v>47655.63</v>
      </c>
      <c r="J31" s="37">
        <v>9.45</v>
      </c>
    </row>
    <row r="32" spans="1:10" ht="12.75">
      <c r="A32" s="155" t="s">
        <v>11</v>
      </c>
      <c r="B32" s="51" t="s">
        <v>18</v>
      </c>
      <c r="C32" s="39" t="s">
        <v>42</v>
      </c>
      <c r="D32" s="39" t="s">
        <v>42</v>
      </c>
      <c r="E32" s="39">
        <v>4678.82</v>
      </c>
      <c r="F32" s="39">
        <v>0.59</v>
      </c>
      <c r="G32" s="39">
        <v>106804.35</v>
      </c>
      <c r="H32" s="39">
        <v>13.43</v>
      </c>
      <c r="I32" s="39">
        <v>111483.17</v>
      </c>
      <c r="J32" s="40">
        <v>14.02</v>
      </c>
    </row>
    <row r="33" spans="1:10" ht="12.75">
      <c r="A33" s="156"/>
      <c r="B33" s="49" t="s">
        <v>19</v>
      </c>
      <c r="C33" s="33">
        <v>56200.54</v>
      </c>
      <c r="D33" s="33">
        <v>11.26</v>
      </c>
      <c r="E33" s="33" t="s">
        <v>42</v>
      </c>
      <c r="F33" s="33" t="s">
        <v>42</v>
      </c>
      <c r="G33" s="33" t="s">
        <v>42</v>
      </c>
      <c r="H33" s="33" t="s">
        <v>42</v>
      </c>
      <c r="I33" s="33">
        <v>56200.54</v>
      </c>
      <c r="J33" s="34">
        <v>11.26</v>
      </c>
    </row>
    <row r="34" spans="1:10" ht="12.75">
      <c r="A34" s="156"/>
      <c r="B34" s="49" t="s">
        <v>20</v>
      </c>
      <c r="C34" s="33" t="s">
        <v>42</v>
      </c>
      <c r="D34" s="33" t="s">
        <v>42</v>
      </c>
      <c r="E34" s="33">
        <v>53433.68</v>
      </c>
      <c r="F34" s="33">
        <v>5.42</v>
      </c>
      <c r="G34" s="33">
        <v>36711.91</v>
      </c>
      <c r="H34" s="33">
        <v>3.72</v>
      </c>
      <c r="I34" s="33">
        <v>90145.59</v>
      </c>
      <c r="J34" s="34">
        <v>9.14</v>
      </c>
    </row>
    <row r="35" spans="1:10" ht="12.75">
      <c r="A35" s="156"/>
      <c r="B35" s="49" t="s">
        <v>21</v>
      </c>
      <c r="C35" s="33">
        <v>67691.76</v>
      </c>
      <c r="D35" s="33">
        <v>8.43</v>
      </c>
      <c r="E35" s="33">
        <v>19847.94</v>
      </c>
      <c r="F35" s="33">
        <v>2.47</v>
      </c>
      <c r="G35" s="33">
        <v>389.01</v>
      </c>
      <c r="H35" s="33">
        <v>0.05</v>
      </c>
      <c r="I35" s="33">
        <v>87928.71</v>
      </c>
      <c r="J35" s="34">
        <v>10.95</v>
      </c>
    </row>
    <row r="36" spans="1:10" ht="12.75">
      <c r="A36" s="156"/>
      <c r="B36" s="49" t="s">
        <v>22</v>
      </c>
      <c r="C36" s="33">
        <v>131184.98</v>
      </c>
      <c r="D36" s="33">
        <v>11.6</v>
      </c>
      <c r="E36" s="33">
        <v>5827.47</v>
      </c>
      <c r="F36" s="33">
        <v>0.52</v>
      </c>
      <c r="G36" s="33" t="s">
        <v>42</v>
      </c>
      <c r="H36" s="33" t="s">
        <v>42</v>
      </c>
      <c r="I36" s="33">
        <v>137012.45</v>
      </c>
      <c r="J36" s="34">
        <v>12.12</v>
      </c>
    </row>
    <row r="37" spans="1:10" ht="12.75">
      <c r="A37" s="157"/>
      <c r="B37" s="50" t="s">
        <v>23</v>
      </c>
      <c r="C37" s="36">
        <v>8018.88</v>
      </c>
      <c r="D37" s="36">
        <v>1.59</v>
      </c>
      <c r="E37" s="36">
        <v>35819.51</v>
      </c>
      <c r="F37" s="36">
        <v>7.1</v>
      </c>
      <c r="G37" s="36">
        <v>10321.15</v>
      </c>
      <c r="H37" s="36">
        <v>2.05</v>
      </c>
      <c r="I37" s="36">
        <v>54159.54</v>
      </c>
      <c r="J37" s="37">
        <v>10.74</v>
      </c>
    </row>
    <row r="38" spans="1:10" ht="12.75">
      <c r="A38" s="155" t="s">
        <v>12</v>
      </c>
      <c r="B38" s="51" t="s">
        <v>18</v>
      </c>
      <c r="C38" s="39" t="s">
        <v>42</v>
      </c>
      <c r="D38" s="39" t="s">
        <v>42</v>
      </c>
      <c r="E38" s="39">
        <v>5526.76</v>
      </c>
      <c r="F38" s="39">
        <v>0.7</v>
      </c>
      <c r="G38" s="39">
        <v>132989.6</v>
      </c>
      <c r="H38" s="39">
        <v>16.73</v>
      </c>
      <c r="I38" s="39">
        <v>138516.36</v>
      </c>
      <c r="J38" s="40">
        <v>17.43</v>
      </c>
    </row>
    <row r="39" spans="1:10" ht="12.75">
      <c r="A39" s="156"/>
      <c r="B39" s="49" t="s">
        <v>19</v>
      </c>
      <c r="C39" s="33">
        <v>44384.66</v>
      </c>
      <c r="D39" s="33">
        <v>8.89</v>
      </c>
      <c r="E39" s="33" t="s">
        <v>42</v>
      </c>
      <c r="F39" s="33" t="s">
        <v>42</v>
      </c>
      <c r="G39" s="33" t="s">
        <v>42</v>
      </c>
      <c r="H39" s="33" t="s">
        <v>42</v>
      </c>
      <c r="I39" s="33">
        <v>44384.66</v>
      </c>
      <c r="J39" s="34">
        <v>8.89</v>
      </c>
    </row>
    <row r="40" spans="1:10" ht="12.75">
      <c r="A40" s="156"/>
      <c r="B40" s="49" t="s">
        <v>20</v>
      </c>
      <c r="C40" s="33" t="s">
        <v>42</v>
      </c>
      <c r="D40" s="33" t="s">
        <v>42</v>
      </c>
      <c r="E40" s="33">
        <v>57184.33</v>
      </c>
      <c r="F40" s="33">
        <v>5.8</v>
      </c>
      <c r="G40" s="33">
        <v>52682.91</v>
      </c>
      <c r="H40" s="33">
        <v>5.35</v>
      </c>
      <c r="I40" s="33">
        <v>109867.24</v>
      </c>
      <c r="J40" s="34">
        <v>11.15</v>
      </c>
    </row>
    <row r="41" spans="1:10" ht="12.75">
      <c r="A41" s="156"/>
      <c r="B41" s="49" t="s">
        <v>21</v>
      </c>
      <c r="C41" s="33">
        <v>69069.2</v>
      </c>
      <c r="D41" s="33">
        <v>8.6</v>
      </c>
      <c r="E41" s="33">
        <v>23375.51</v>
      </c>
      <c r="F41" s="33">
        <v>2.91</v>
      </c>
      <c r="G41" s="33">
        <v>978.24</v>
      </c>
      <c r="H41" s="33">
        <v>0.12</v>
      </c>
      <c r="I41" s="33">
        <v>93422.95</v>
      </c>
      <c r="J41" s="34">
        <v>11.64</v>
      </c>
    </row>
    <row r="42" spans="1:10" ht="12.75">
      <c r="A42" s="156"/>
      <c r="B42" s="49" t="s">
        <v>22</v>
      </c>
      <c r="C42" s="33">
        <v>135741.42</v>
      </c>
      <c r="D42" s="33">
        <v>12</v>
      </c>
      <c r="E42" s="33">
        <v>6682.91</v>
      </c>
      <c r="F42" s="33">
        <v>0.59</v>
      </c>
      <c r="G42" s="33" t="s">
        <v>42</v>
      </c>
      <c r="H42" s="33" t="s">
        <v>42</v>
      </c>
      <c r="I42" s="33">
        <v>142424.33</v>
      </c>
      <c r="J42" s="34">
        <v>12.59</v>
      </c>
    </row>
    <row r="43" spans="1:10" ht="12.75">
      <c r="A43" s="157"/>
      <c r="B43" s="50" t="s">
        <v>23</v>
      </c>
      <c r="C43" s="36">
        <v>7777.93</v>
      </c>
      <c r="D43" s="36">
        <v>1.54</v>
      </c>
      <c r="E43" s="36">
        <v>35061.78</v>
      </c>
      <c r="F43" s="36">
        <v>6.95</v>
      </c>
      <c r="G43" s="36">
        <v>18626.93</v>
      </c>
      <c r="H43" s="36">
        <v>3.69</v>
      </c>
      <c r="I43" s="36">
        <v>61466.64</v>
      </c>
      <c r="J43" s="37">
        <v>12.18</v>
      </c>
    </row>
    <row r="44" spans="1:10" ht="12.75">
      <c r="A44" s="155" t="s">
        <v>13</v>
      </c>
      <c r="B44" s="51" t="s">
        <v>18</v>
      </c>
      <c r="C44" s="39" t="s">
        <v>42</v>
      </c>
      <c r="D44" s="39" t="s">
        <v>42</v>
      </c>
      <c r="E44" s="39">
        <v>15107.6</v>
      </c>
      <c r="F44" s="39">
        <v>1.9</v>
      </c>
      <c r="G44" s="39">
        <v>407321.82</v>
      </c>
      <c r="H44" s="39">
        <v>51.24</v>
      </c>
      <c r="I44" s="39">
        <v>422429.42</v>
      </c>
      <c r="J44" s="40">
        <v>53.14</v>
      </c>
    </row>
    <row r="45" spans="1:10" ht="12.75">
      <c r="A45" s="156"/>
      <c r="B45" s="49" t="s">
        <v>19</v>
      </c>
      <c r="C45" s="33">
        <v>110174.79</v>
      </c>
      <c r="D45" s="33">
        <v>22.08</v>
      </c>
      <c r="E45" s="33" t="s">
        <v>42</v>
      </c>
      <c r="F45" s="33" t="s">
        <v>42</v>
      </c>
      <c r="G45" s="33" t="s">
        <v>42</v>
      </c>
      <c r="H45" s="33" t="s">
        <v>42</v>
      </c>
      <c r="I45" s="33">
        <v>110174.79</v>
      </c>
      <c r="J45" s="34">
        <v>22.08</v>
      </c>
    </row>
    <row r="46" spans="1:10" ht="12.75">
      <c r="A46" s="156"/>
      <c r="B46" s="49" t="s">
        <v>20</v>
      </c>
      <c r="C46" s="33" t="s">
        <v>42</v>
      </c>
      <c r="D46" s="33" t="s">
        <v>42</v>
      </c>
      <c r="E46" s="33">
        <v>262685.22</v>
      </c>
      <c r="F46" s="33">
        <v>26.65</v>
      </c>
      <c r="G46" s="33">
        <v>294442.67</v>
      </c>
      <c r="H46" s="33">
        <v>29.89</v>
      </c>
      <c r="I46" s="33">
        <v>557127.89</v>
      </c>
      <c r="J46" s="34">
        <v>56.54</v>
      </c>
    </row>
    <row r="47" spans="1:10" ht="12.75">
      <c r="A47" s="156"/>
      <c r="B47" s="49" t="s">
        <v>21</v>
      </c>
      <c r="C47" s="33">
        <v>73054.07</v>
      </c>
      <c r="D47" s="33">
        <v>9.1</v>
      </c>
      <c r="E47" s="33">
        <v>65875.29</v>
      </c>
      <c r="F47" s="33">
        <v>8.21</v>
      </c>
      <c r="G47" s="33">
        <v>8902.78</v>
      </c>
      <c r="H47" s="33">
        <v>1.11</v>
      </c>
      <c r="I47" s="33">
        <v>147832.14</v>
      </c>
      <c r="J47" s="34">
        <v>18.41</v>
      </c>
    </row>
    <row r="48" spans="1:10" ht="12.75">
      <c r="A48" s="156"/>
      <c r="B48" s="49" t="s">
        <v>22</v>
      </c>
      <c r="C48" s="33">
        <v>316493.61</v>
      </c>
      <c r="D48" s="33">
        <v>27.97</v>
      </c>
      <c r="E48" s="33">
        <v>27482.41</v>
      </c>
      <c r="F48" s="33">
        <v>2.43</v>
      </c>
      <c r="G48" s="33" t="s">
        <v>42</v>
      </c>
      <c r="H48" s="33" t="s">
        <v>42</v>
      </c>
      <c r="I48" s="33">
        <v>343976.02</v>
      </c>
      <c r="J48" s="34">
        <v>30.4</v>
      </c>
    </row>
    <row r="49" spans="1:10" ht="12.75">
      <c r="A49" s="157"/>
      <c r="B49" s="50" t="s">
        <v>23</v>
      </c>
      <c r="C49" s="36">
        <v>11713.68</v>
      </c>
      <c r="D49" s="36">
        <v>2.32</v>
      </c>
      <c r="E49" s="36">
        <v>72439.7</v>
      </c>
      <c r="F49" s="36">
        <v>14.36</v>
      </c>
      <c r="G49" s="36">
        <v>126758.45</v>
      </c>
      <c r="H49" s="36">
        <v>25.13</v>
      </c>
      <c r="I49" s="36">
        <v>210911.83</v>
      </c>
      <c r="J49" s="37">
        <v>41.81</v>
      </c>
    </row>
    <row r="50" spans="1:10" ht="12.75">
      <c r="A50" s="155" t="s">
        <v>14</v>
      </c>
      <c r="B50" s="51" t="s">
        <v>18</v>
      </c>
      <c r="C50" s="39" t="s">
        <v>42</v>
      </c>
      <c r="D50" s="39" t="s">
        <v>42</v>
      </c>
      <c r="E50" s="39">
        <v>29972.74</v>
      </c>
      <c r="F50" s="39">
        <v>3.78</v>
      </c>
      <c r="G50" s="39">
        <v>737144.97</v>
      </c>
      <c r="H50" s="39">
        <v>92.72</v>
      </c>
      <c r="I50" s="39">
        <v>767117.71</v>
      </c>
      <c r="J50" s="40">
        <v>96.5</v>
      </c>
    </row>
    <row r="51" spans="1:11" ht="12.75">
      <c r="A51" s="156"/>
      <c r="B51" s="49" t="s">
        <v>19</v>
      </c>
      <c r="C51" s="33">
        <v>473641.06</v>
      </c>
      <c r="D51" s="33">
        <v>94.89</v>
      </c>
      <c r="E51" s="33" t="s">
        <v>42</v>
      </c>
      <c r="F51" s="33" t="s">
        <v>42</v>
      </c>
      <c r="G51" s="33" t="s">
        <v>42</v>
      </c>
      <c r="H51" s="33" t="s">
        <v>42</v>
      </c>
      <c r="I51" s="33">
        <v>473641.06</v>
      </c>
      <c r="J51" s="34">
        <v>94.89</v>
      </c>
      <c r="K51" s="2"/>
    </row>
    <row r="52" spans="1:11" ht="12.75">
      <c r="A52" s="156"/>
      <c r="B52" s="49" t="s">
        <v>20</v>
      </c>
      <c r="C52" s="33" t="s">
        <v>42</v>
      </c>
      <c r="D52" s="33" t="s">
        <v>42</v>
      </c>
      <c r="E52" s="33">
        <v>500340.38</v>
      </c>
      <c r="F52" s="33">
        <v>50.75</v>
      </c>
      <c r="G52" s="33">
        <v>471650.37</v>
      </c>
      <c r="H52" s="33">
        <v>47.86</v>
      </c>
      <c r="I52" s="33">
        <v>971990.75</v>
      </c>
      <c r="J52" s="34">
        <v>98.61</v>
      </c>
      <c r="K52" s="2"/>
    </row>
    <row r="53" spans="1:11" ht="12.75">
      <c r="A53" s="156"/>
      <c r="B53" s="49" t="s">
        <v>21</v>
      </c>
      <c r="C53" s="33">
        <v>533350.49</v>
      </c>
      <c r="D53" s="33">
        <v>66.43</v>
      </c>
      <c r="E53" s="33">
        <v>157796.99</v>
      </c>
      <c r="F53" s="33">
        <v>19.66</v>
      </c>
      <c r="G53" s="33">
        <v>12345.75</v>
      </c>
      <c r="H53" s="33">
        <v>1.53</v>
      </c>
      <c r="I53" s="33">
        <v>703493.23</v>
      </c>
      <c r="J53" s="34">
        <v>87.63</v>
      </c>
      <c r="K53" s="2"/>
    </row>
    <row r="54" spans="1:11" ht="12.75">
      <c r="A54" s="156"/>
      <c r="B54" s="49" t="s">
        <v>22</v>
      </c>
      <c r="C54" s="33">
        <v>1046317.24</v>
      </c>
      <c r="D54" s="33">
        <v>92.49</v>
      </c>
      <c r="E54" s="33">
        <v>54519.79</v>
      </c>
      <c r="F54" s="33">
        <v>4.82</v>
      </c>
      <c r="G54" s="33" t="s">
        <v>42</v>
      </c>
      <c r="H54" s="33" t="s">
        <v>42</v>
      </c>
      <c r="I54" s="33">
        <v>1100837.03</v>
      </c>
      <c r="J54" s="34">
        <v>97.31</v>
      </c>
      <c r="K54" s="2"/>
    </row>
    <row r="55" spans="1:10" ht="12.75">
      <c r="A55" s="157"/>
      <c r="B55" s="50" t="s">
        <v>23</v>
      </c>
      <c r="C55" s="36">
        <v>53376</v>
      </c>
      <c r="D55" s="36">
        <v>10.57</v>
      </c>
      <c r="E55" s="36">
        <v>276733.24</v>
      </c>
      <c r="F55" s="36">
        <v>54.85</v>
      </c>
      <c r="G55" s="36">
        <v>162345.32</v>
      </c>
      <c r="H55" s="36">
        <v>32.18</v>
      </c>
      <c r="I55" s="36">
        <v>492454.56</v>
      </c>
      <c r="J55" s="37">
        <v>97.6</v>
      </c>
    </row>
    <row r="56" spans="1:10" ht="12.75">
      <c r="A56" s="158" t="s">
        <v>15</v>
      </c>
      <c r="B56" s="51" t="s">
        <v>18</v>
      </c>
      <c r="C56" s="39" t="s">
        <v>42</v>
      </c>
      <c r="D56" s="39" t="s">
        <v>42</v>
      </c>
      <c r="E56" s="39">
        <v>481.47</v>
      </c>
      <c r="F56" s="39">
        <v>0.06</v>
      </c>
      <c r="G56" s="39">
        <v>5824.62</v>
      </c>
      <c r="H56" s="39">
        <v>0.73</v>
      </c>
      <c r="I56" s="39">
        <v>6306.09</v>
      </c>
      <c r="J56" s="40">
        <v>0.79</v>
      </c>
    </row>
    <row r="57" spans="1:10" ht="12.75">
      <c r="A57" s="159"/>
      <c r="B57" s="49" t="s">
        <v>19</v>
      </c>
      <c r="C57" s="33">
        <v>3996.43</v>
      </c>
      <c r="D57" s="33">
        <v>0.8</v>
      </c>
      <c r="E57" s="33" t="s">
        <v>42</v>
      </c>
      <c r="F57" s="33" t="s">
        <v>42</v>
      </c>
      <c r="G57" s="33" t="s">
        <v>42</v>
      </c>
      <c r="H57" s="33" t="s">
        <v>42</v>
      </c>
      <c r="I57" s="33">
        <v>3996.43</v>
      </c>
      <c r="J57" s="34">
        <v>0.8</v>
      </c>
    </row>
    <row r="58" spans="1:10" ht="12.75">
      <c r="A58" s="159"/>
      <c r="B58" s="49" t="s">
        <v>20</v>
      </c>
      <c r="C58" s="33" t="s">
        <v>42</v>
      </c>
      <c r="D58" s="33" t="s">
        <v>42</v>
      </c>
      <c r="E58" s="33">
        <v>3336.66</v>
      </c>
      <c r="F58" s="33">
        <v>0.34</v>
      </c>
      <c r="G58" s="33">
        <v>1437.32</v>
      </c>
      <c r="H58" s="33">
        <v>0.15</v>
      </c>
      <c r="I58" s="33">
        <v>4773.98</v>
      </c>
      <c r="J58" s="34">
        <v>0.49</v>
      </c>
    </row>
    <row r="59" spans="1:10" ht="12.75">
      <c r="A59" s="159"/>
      <c r="B59" s="49" t="s">
        <v>21</v>
      </c>
      <c r="C59" s="33">
        <v>4232</v>
      </c>
      <c r="D59" s="33">
        <v>0.53</v>
      </c>
      <c r="E59" s="33">
        <v>2698.41</v>
      </c>
      <c r="F59" s="33">
        <v>0.34</v>
      </c>
      <c r="G59" s="33">
        <v>93.92</v>
      </c>
      <c r="H59" s="33" t="s">
        <v>42</v>
      </c>
      <c r="I59" s="33">
        <v>7024.33</v>
      </c>
      <c r="J59" s="34">
        <v>0.88</v>
      </c>
    </row>
    <row r="60" spans="1:10" ht="12.75">
      <c r="A60" s="159"/>
      <c r="B60" s="49" t="s">
        <v>22</v>
      </c>
      <c r="C60" s="33">
        <v>5794.15</v>
      </c>
      <c r="D60" s="33">
        <v>0.51</v>
      </c>
      <c r="E60" s="33">
        <v>5.38</v>
      </c>
      <c r="F60" s="33" t="s">
        <v>42</v>
      </c>
      <c r="G60" s="33" t="s">
        <v>42</v>
      </c>
      <c r="H60" s="33" t="s">
        <v>42</v>
      </c>
      <c r="I60" s="33">
        <v>5799.53</v>
      </c>
      <c r="J60" s="34">
        <v>0.51</v>
      </c>
    </row>
    <row r="61" spans="1:10" ht="12.75">
      <c r="A61" s="160"/>
      <c r="B61" s="50" t="s">
        <v>23</v>
      </c>
      <c r="C61" s="36">
        <v>466.59</v>
      </c>
      <c r="D61" s="36">
        <v>0.09</v>
      </c>
      <c r="E61" s="36">
        <v>1275.01</v>
      </c>
      <c r="F61" s="36">
        <v>0.26</v>
      </c>
      <c r="G61" s="36">
        <v>662.99</v>
      </c>
      <c r="H61" s="36">
        <v>0.13</v>
      </c>
      <c r="I61" s="36">
        <v>2404.59</v>
      </c>
      <c r="J61" s="37">
        <v>0.48</v>
      </c>
    </row>
    <row r="62" spans="1:10" ht="12.75">
      <c r="A62" s="158" t="s">
        <v>16</v>
      </c>
      <c r="B62" s="51" t="s">
        <v>18</v>
      </c>
      <c r="C62" s="39" t="s">
        <v>42</v>
      </c>
      <c r="D62" s="39" t="s">
        <v>42</v>
      </c>
      <c r="E62" s="39">
        <v>4510.1</v>
      </c>
      <c r="F62" s="39">
        <v>0.56</v>
      </c>
      <c r="G62" s="39">
        <v>17104.52</v>
      </c>
      <c r="H62" s="39">
        <v>2.15</v>
      </c>
      <c r="I62" s="39">
        <v>21614.62</v>
      </c>
      <c r="J62" s="40">
        <v>2.71</v>
      </c>
    </row>
    <row r="63" spans="1:10" ht="12.75">
      <c r="A63" s="159"/>
      <c r="B63" s="49" t="s">
        <v>19</v>
      </c>
      <c r="C63" s="33">
        <v>21528.62</v>
      </c>
      <c r="D63" s="33">
        <v>4.31</v>
      </c>
      <c r="E63" s="33" t="s">
        <v>42</v>
      </c>
      <c r="F63" s="33" t="s">
        <v>42</v>
      </c>
      <c r="G63" s="33" t="s">
        <v>42</v>
      </c>
      <c r="H63" s="33" t="s">
        <v>42</v>
      </c>
      <c r="I63" s="33">
        <v>21528.62</v>
      </c>
      <c r="J63" s="34">
        <v>4.31</v>
      </c>
    </row>
    <row r="64" spans="1:10" ht="12.75">
      <c r="A64" s="159"/>
      <c r="B64" s="49" t="s">
        <v>20</v>
      </c>
      <c r="C64" s="33" t="s">
        <v>42</v>
      </c>
      <c r="D64" s="33" t="s">
        <v>42</v>
      </c>
      <c r="E64" s="33">
        <v>5742.79</v>
      </c>
      <c r="F64" s="33">
        <v>0.58</v>
      </c>
      <c r="G64" s="33">
        <v>3112</v>
      </c>
      <c r="H64" s="33">
        <v>0.32</v>
      </c>
      <c r="I64" s="33">
        <v>8854.79</v>
      </c>
      <c r="J64" s="34">
        <v>0.9</v>
      </c>
    </row>
    <row r="65" spans="1:10" ht="12.75">
      <c r="A65" s="159"/>
      <c r="B65" s="49" t="s">
        <v>21</v>
      </c>
      <c r="C65" s="33">
        <v>81831.28</v>
      </c>
      <c r="D65" s="33">
        <v>10.19</v>
      </c>
      <c r="E65" s="33">
        <v>9386.39</v>
      </c>
      <c r="F65" s="33">
        <v>1.17</v>
      </c>
      <c r="G65" s="33">
        <v>1034.14</v>
      </c>
      <c r="H65" s="33">
        <v>0.13</v>
      </c>
      <c r="I65" s="33">
        <v>92251.81</v>
      </c>
      <c r="J65" s="34">
        <v>11.49</v>
      </c>
    </row>
    <row r="66" spans="1:10" ht="12.75">
      <c r="A66" s="159"/>
      <c r="B66" s="49" t="s">
        <v>22</v>
      </c>
      <c r="C66" s="33">
        <v>24555.21</v>
      </c>
      <c r="D66" s="33">
        <v>2.17</v>
      </c>
      <c r="E66" s="33">
        <v>68.52</v>
      </c>
      <c r="F66" s="33">
        <v>0.01</v>
      </c>
      <c r="G66" s="33" t="s">
        <v>42</v>
      </c>
      <c r="H66" s="33" t="s">
        <v>42</v>
      </c>
      <c r="I66" s="33">
        <v>24623.73</v>
      </c>
      <c r="J66" s="34">
        <v>2.18</v>
      </c>
    </row>
    <row r="67" spans="1:10" ht="12.75">
      <c r="A67" s="160"/>
      <c r="B67" s="50" t="s">
        <v>23</v>
      </c>
      <c r="C67" s="36">
        <v>927.06</v>
      </c>
      <c r="D67" s="36">
        <v>0.18</v>
      </c>
      <c r="E67" s="36">
        <v>7202.38</v>
      </c>
      <c r="F67" s="36">
        <v>1.44</v>
      </c>
      <c r="G67" s="36">
        <v>1538.32</v>
      </c>
      <c r="H67" s="36">
        <v>0.3</v>
      </c>
      <c r="I67" s="36">
        <v>9667.76</v>
      </c>
      <c r="J67" s="37">
        <v>1.92</v>
      </c>
    </row>
    <row r="68" spans="1:10" ht="12.75">
      <c r="A68" s="158" t="s">
        <v>17</v>
      </c>
      <c r="B68" s="51" t="s">
        <v>18</v>
      </c>
      <c r="C68" s="39" t="s">
        <v>42</v>
      </c>
      <c r="D68" s="39" t="s">
        <v>42</v>
      </c>
      <c r="E68" s="39">
        <v>34964.31</v>
      </c>
      <c r="F68" s="39">
        <v>4.4</v>
      </c>
      <c r="G68" s="39">
        <v>760074.11</v>
      </c>
      <c r="H68" s="39">
        <v>95.6</v>
      </c>
      <c r="I68" s="39">
        <v>795038.42</v>
      </c>
      <c r="J68" s="40">
        <v>100</v>
      </c>
    </row>
    <row r="69" spans="1:10" ht="12.75">
      <c r="A69" s="159"/>
      <c r="B69" s="49" t="s">
        <v>19</v>
      </c>
      <c r="C69" s="33">
        <v>499166.11</v>
      </c>
      <c r="D69" s="33">
        <v>100</v>
      </c>
      <c r="E69" s="33" t="s">
        <v>42</v>
      </c>
      <c r="F69" s="33" t="s">
        <v>42</v>
      </c>
      <c r="G69" s="33" t="s">
        <v>42</v>
      </c>
      <c r="H69" s="33" t="s">
        <v>42</v>
      </c>
      <c r="I69" s="33">
        <v>499166.11</v>
      </c>
      <c r="J69" s="34">
        <v>100</v>
      </c>
    </row>
    <row r="70" spans="1:10" ht="12.75">
      <c r="A70" s="159"/>
      <c r="B70" s="49" t="s">
        <v>20</v>
      </c>
      <c r="C70" s="33" t="s">
        <v>42</v>
      </c>
      <c r="D70" s="33" t="s">
        <v>42</v>
      </c>
      <c r="E70" s="33">
        <v>509419.83</v>
      </c>
      <c r="F70" s="33">
        <v>51.67</v>
      </c>
      <c r="G70" s="33">
        <v>476199.69</v>
      </c>
      <c r="H70" s="33">
        <v>48.33</v>
      </c>
      <c r="I70" s="33">
        <v>985619.52</v>
      </c>
      <c r="J70" s="34">
        <v>100</v>
      </c>
    </row>
    <row r="71" spans="1:10" ht="12.75">
      <c r="A71" s="159"/>
      <c r="B71" s="49" t="s">
        <v>21</v>
      </c>
      <c r="C71" s="33">
        <v>619413.77</v>
      </c>
      <c r="D71" s="33">
        <v>77.15</v>
      </c>
      <c r="E71" s="33">
        <v>169881.79</v>
      </c>
      <c r="F71" s="33">
        <v>21.17</v>
      </c>
      <c r="G71" s="33">
        <v>13473.81</v>
      </c>
      <c r="H71" s="33">
        <v>1.67</v>
      </c>
      <c r="I71" s="33">
        <v>802769.37</v>
      </c>
      <c r="J71" s="34">
        <v>100</v>
      </c>
    </row>
    <row r="72" spans="1:10" ht="12.75">
      <c r="A72" s="159"/>
      <c r="B72" s="49" t="s">
        <v>22</v>
      </c>
      <c r="C72" s="33">
        <v>1076666.6</v>
      </c>
      <c r="D72" s="33">
        <v>95.17</v>
      </c>
      <c r="E72" s="33">
        <v>54593.69</v>
      </c>
      <c r="F72" s="33">
        <v>4.83</v>
      </c>
      <c r="G72" s="33" t="s">
        <v>42</v>
      </c>
      <c r="H72" s="33" t="s">
        <v>42</v>
      </c>
      <c r="I72" s="33">
        <v>1131260.29</v>
      </c>
      <c r="J72" s="34">
        <v>100</v>
      </c>
    </row>
    <row r="73" spans="1:10" ht="13.5" thickBot="1">
      <c r="A73" s="161"/>
      <c r="B73" s="55" t="s">
        <v>23</v>
      </c>
      <c r="C73" s="56">
        <v>54769.65</v>
      </c>
      <c r="D73" s="56">
        <v>10.84</v>
      </c>
      <c r="E73" s="56">
        <v>285210.63</v>
      </c>
      <c r="F73" s="56">
        <v>56.55</v>
      </c>
      <c r="G73" s="56">
        <v>164546.63</v>
      </c>
      <c r="H73" s="56">
        <v>32.61</v>
      </c>
      <c r="I73" s="56">
        <v>504526.91</v>
      </c>
      <c r="J73" s="57"/>
    </row>
  </sheetData>
  <mergeCells count="20">
    <mergeCell ref="A68:A73"/>
    <mergeCell ref="A1:J1"/>
    <mergeCell ref="A3:J3"/>
    <mergeCell ref="E6:F6"/>
    <mergeCell ref="G6:H6"/>
    <mergeCell ref="I5:J5"/>
    <mergeCell ref="I6:J6"/>
    <mergeCell ref="C5:H5"/>
    <mergeCell ref="A32:A37"/>
    <mergeCell ref="A38:A43"/>
    <mergeCell ref="C6:D6"/>
    <mergeCell ref="B5:B7"/>
    <mergeCell ref="A56:A61"/>
    <mergeCell ref="A62:A67"/>
    <mergeCell ref="A44:A49"/>
    <mergeCell ref="A50:A55"/>
    <mergeCell ref="A8:A13"/>
    <mergeCell ref="A14:A19"/>
    <mergeCell ref="A20:A25"/>
    <mergeCell ref="A26:A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colBreaks count="1" manualBreakCount="1">
    <brk id="1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2" width="22.28125" style="0" customWidth="1"/>
    <col min="3" max="3" width="22.00390625" style="0" customWidth="1"/>
  </cols>
  <sheetData>
    <row r="1" spans="1:7" ht="18">
      <c r="A1" s="163" t="s">
        <v>189</v>
      </c>
      <c r="B1" s="163"/>
      <c r="C1" s="163"/>
      <c r="D1" s="4"/>
      <c r="E1" s="4"/>
      <c r="F1" s="4"/>
      <c r="G1" s="4"/>
    </row>
    <row r="3" spans="1:7" ht="15">
      <c r="A3" s="166" t="s">
        <v>532</v>
      </c>
      <c r="B3" s="166"/>
      <c r="C3" s="166"/>
      <c r="D3" s="15"/>
      <c r="E3" s="15"/>
      <c r="F3" s="15"/>
      <c r="G3" s="15"/>
    </row>
    <row r="4" spans="1:7" ht="15">
      <c r="A4" s="166" t="s">
        <v>492</v>
      </c>
      <c r="B4" s="166"/>
      <c r="C4" s="166"/>
      <c r="D4" s="15"/>
      <c r="E4" s="15"/>
      <c r="F4" s="15"/>
      <c r="G4" s="15"/>
    </row>
    <row r="5" spans="1:7" ht="15">
      <c r="A5" s="166" t="s">
        <v>517</v>
      </c>
      <c r="B5" s="166"/>
      <c r="C5" s="166"/>
      <c r="D5" s="15"/>
      <c r="E5" s="15"/>
      <c r="F5" s="15"/>
      <c r="G5" s="15"/>
    </row>
    <row r="6" spans="1:3" ht="13.5" thickBot="1">
      <c r="A6" s="27"/>
      <c r="B6" s="27"/>
      <c r="C6" s="27"/>
    </row>
    <row r="7" spans="1:3" ht="12.75">
      <c r="A7" s="180" t="s">
        <v>199</v>
      </c>
      <c r="B7" s="59" t="s">
        <v>410</v>
      </c>
      <c r="C7" s="43" t="s">
        <v>412</v>
      </c>
    </row>
    <row r="8" spans="1:3" ht="16.5" thickBot="1">
      <c r="A8" s="182"/>
      <c r="B8" s="60" t="s">
        <v>411</v>
      </c>
      <c r="C8" s="46" t="s">
        <v>413</v>
      </c>
    </row>
    <row r="9" spans="1:3" ht="12.75">
      <c r="A9" s="101">
        <v>1990</v>
      </c>
      <c r="B9" s="75">
        <v>188</v>
      </c>
      <c r="C9" s="31">
        <v>100</v>
      </c>
    </row>
    <row r="10" spans="1:3" ht="12.75">
      <c r="A10" s="102">
        <v>1995</v>
      </c>
      <c r="B10" s="77">
        <v>158</v>
      </c>
      <c r="C10" s="34">
        <v>84.1</v>
      </c>
    </row>
    <row r="11" spans="1:3" ht="12.75">
      <c r="A11" s="102">
        <v>2003</v>
      </c>
      <c r="B11" s="77">
        <v>156</v>
      </c>
      <c r="C11" s="34">
        <v>82.7</v>
      </c>
    </row>
    <row r="12" spans="1:3" ht="12.75">
      <c r="A12" s="102">
        <v>2004</v>
      </c>
      <c r="B12" s="77">
        <v>125</v>
      </c>
      <c r="C12" s="34">
        <v>66.5</v>
      </c>
    </row>
    <row r="13" spans="1:3" ht="12.75">
      <c r="A13" s="102">
        <v>2005</v>
      </c>
      <c r="B13" s="77">
        <v>260</v>
      </c>
      <c r="C13" s="34">
        <v>138.1</v>
      </c>
    </row>
    <row r="14" spans="1:3" ht="12.75">
      <c r="A14" s="102">
        <v>2006</v>
      </c>
      <c r="B14" s="77">
        <v>563</v>
      </c>
      <c r="C14" s="34">
        <v>298.9</v>
      </c>
    </row>
    <row r="15" spans="1:3" ht="12.75">
      <c r="A15" s="102">
        <v>2007</v>
      </c>
      <c r="B15" s="77">
        <v>38</v>
      </c>
      <c r="C15" s="34">
        <v>20.2</v>
      </c>
    </row>
    <row r="16" spans="1:9" ht="13.5" thickBot="1">
      <c r="A16" s="103" t="s">
        <v>387</v>
      </c>
      <c r="B16" s="94"/>
      <c r="C16" s="57">
        <v>129.2</v>
      </c>
      <c r="D16" s="2"/>
      <c r="E16" s="2"/>
      <c r="F16" s="2"/>
      <c r="G16" s="2"/>
      <c r="H16" s="2"/>
      <c r="I16" s="2"/>
    </row>
    <row r="17" spans="1:7" ht="12.75">
      <c r="A17" s="222" t="s">
        <v>558</v>
      </c>
      <c r="B17" s="222"/>
      <c r="C17" s="222"/>
      <c r="D17" s="23"/>
      <c r="E17" s="21"/>
      <c r="F17" s="21"/>
      <c r="G17" s="21"/>
    </row>
    <row r="18" spans="1:7" ht="12.75">
      <c r="A18" s="223"/>
      <c r="B18" s="223"/>
      <c r="C18" s="223"/>
      <c r="D18" s="23"/>
      <c r="E18" s="21"/>
      <c r="F18" s="21"/>
      <c r="G18" s="21"/>
    </row>
    <row r="19" spans="2:7" ht="12.75">
      <c r="B19" s="26"/>
      <c r="C19" s="26"/>
      <c r="D19" s="23"/>
      <c r="E19" s="21"/>
      <c r="F19" s="21"/>
      <c r="G19" s="21"/>
    </row>
  </sheetData>
  <mergeCells count="6">
    <mergeCell ref="A17:C18"/>
    <mergeCell ref="A7:A8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4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2" width="14.7109375" style="0" bestFit="1" customWidth="1"/>
    <col min="3" max="3" width="13.00390625" style="0" bestFit="1" customWidth="1"/>
    <col min="4" max="4" width="15.28125" style="0" bestFit="1" customWidth="1"/>
    <col min="5" max="5" width="14.140625" style="0" bestFit="1" customWidth="1"/>
    <col min="6" max="6" width="13.140625" style="0" bestFit="1" customWidth="1"/>
    <col min="7" max="7" width="14.00390625" style="0" bestFit="1" customWidth="1"/>
    <col min="8" max="8" width="14.7109375" style="0" bestFit="1" customWidth="1"/>
    <col min="9" max="9" width="13.7109375" style="0" bestFit="1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</row>
    <row r="3" spans="1:9" ht="15">
      <c r="A3" s="152" t="s">
        <v>472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2.75">
      <c r="A5" s="224" t="s">
        <v>315</v>
      </c>
      <c r="B5" s="164" t="s">
        <v>559</v>
      </c>
      <c r="C5" s="167"/>
      <c r="D5" s="167"/>
      <c r="E5" s="167"/>
      <c r="F5" s="167"/>
      <c r="G5" s="167"/>
      <c r="H5" s="167"/>
      <c r="I5" s="167"/>
    </row>
    <row r="6" spans="1:9" ht="12.75">
      <c r="A6" s="225"/>
      <c r="B6" s="131" t="s">
        <v>416</v>
      </c>
      <c r="C6" s="131" t="s">
        <v>418</v>
      </c>
      <c r="D6" s="131" t="s">
        <v>420</v>
      </c>
      <c r="E6" s="131" t="s">
        <v>421</v>
      </c>
      <c r="F6" s="131" t="s">
        <v>423</v>
      </c>
      <c r="G6" s="131" t="s">
        <v>425</v>
      </c>
      <c r="H6" s="131" t="s">
        <v>428</v>
      </c>
      <c r="I6" s="132" t="s">
        <v>429</v>
      </c>
    </row>
    <row r="7" spans="1:9" ht="13.5" thickBot="1">
      <c r="A7" s="226"/>
      <c r="B7" s="60" t="s">
        <v>417</v>
      </c>
      <c r="C7" s="60" t="s">
        <v>419</v>
      </c>
      <c r="D7" s="60" t="s">
        <v>475</v>
      </c>
      <c r="E7" s="60" t="s">
        <v>422</v>
      </c>
      <c r="F7" s="60" t="s">
        <v>424</v>
      </c>
      <c r="G7" s="60" t="s">
        <v>426</v>
      </c>
      <c r="H7" s="60" t="s">
        <v>427</v>
      </c>
      <c r="I7" s="46" t="s">
        <v>430</v>
      </c>
    </row>
    <row r="8" spans="1:9" ht="12.75">
      <c r="A8" s="96" t="s">
        <v>18</v>
      </c>
      <c r="B8" s="75">
        <v>371475</v>
      </c>
      <c r="C8" s="75" t="s">
        <v>415</v>
      </c>
      <c r="D8" s="75">
        <v>29714</v>
      </c>
      <c r="E8" s="75">
        <v>401189</v>
      </c>
      <c r="F8" s="75">
        <v>104417</v>
      </c>
      <c r="G8" s="75">
        <v>505606</v>
      </c>
      <c r="H8" s="75">
        <v>289432</v>
      </c>
      <c r="I8" s="86">
        <v>795038</v>
      </c>
    </row>
    <row r="9" spans="1:9" ht="12.75">
      <c r="A9" s="97" t="s">
        <v>20</v>
      </c>
      <c r="B9" s="77">
        <v>437343</v>
      </c>
      <c r="C9" s="77" t="s">
        <v>415</v>
      </c>
      <c r="D9" s="77">
        <v>26476</v>
      </c>
      <c r="E9" s="77">
        <v>463819</v>
      </c>
      <c r="F9" s="77">
        <v>192429</v>
      </c>
      <c r="G9" s="77">
        <v>656248</v>
      </c>
      <c r="H9" s="77">
        <v>329372</v>
      </c>
      <c r="I9" s="87">
        <v>985620</v>
      </c>
    </row>
    <row r="10" spans="1:9" ht="12.75">
      <c r="A10" s="97" t="s">
        <v>431</v>
      </c>
      <c r="B10" s="77">
        <v>291246</v>
      </c>
      <c r="C10" s="77" t="s">
        <v>415</v>
      </c>
      <c r="D10" s="77">
        <v>28381</v>
      </c>
      <c r="E10" s="77">
        <v>319627</v>
      </c>
      <c r="F10" s="77">
        <v>255849</v>
      </c>
      <c r="G10" s="77">
        <v>575476</v>
      </c>
      <c r="H10" s="77">
        <v>151862</v>
      </c>
      <c r="I10" s="87">
        <v>727338</v>
      </c>
    </row>
    <row r="11" spans="1:9" ht="12.75">
      <c r="A11" s="97" t="s">
        <v>74</v>
      </c>
      <c r="B11" s="77">
        <v>199557</v>
      </c>
      <c r="C11" s="77" t="s">
        <v>415</v>
      </c>
      <c r="D11" s="77">
        <v>21260</v>
      </c>
      <c r="E11" s="77">
        <v>220817</v>
      </c>
      <c r="F11" s="77">
        <v>81428</v>
      </c>
      <c r="G11" s="77">
        <v>302245</v>
      </c>
      <c r="H11" s="77">
        <v>147206</v>
      </c>
      <c r="I11" s="87">
        <v>449451</v>
      </c>
    </row>
    <row r="12" spans="1:9" ht="12.75">
      <c r="A12" s="139" t="s">
        <v>432</v>
      </c>
      <c r="B12" s="104">
        <f>SUM(B8:B11)</f>
        <v>1299621</v>
      </c>
      <c r="C12" s="104" t="s">
        <v>415</v>
      </c>
      <c r="D12" s="104">
        <f aca="true" t="shared" si="0" ref="D12:I12">SUM(D8:D11)</f>
        <v>105831</v>
      </c>
      <c r="E12" s="104">
        <f t="shared" si="0"/>
        <v>1405452</v>
      </c>
      <c r="F12" s="104">
        <f t="shared" si="0"/>
        <v>634123</v>
      </c>
      <c r="G12" s="104">
        <f t="shared" si="0"/>
        <v>2039575</v>
      </c>
      <c r="H12" s="104">
        <f t="shared" si="0"/>
        <v>917872</v>
      </c>
      <c r="I12" s="140">
        <f t="shared" si="0"/>
        <v>2957447</v>
      </c>
    </row>
    <row r="13" spans="1:9" ht="12.75">
      <c r="A13" s="97"/>
      <c r="B13" s="77"/>
      <c r="C13" s="77"/>
      <c r="D13" s="77"/>
      <c r="E13" s="77"/>
      <c r="F13" s="77"/>
      <c r="G13" s="77"/>
      <c r="H13" s="77"/>
      <c r="I13" s="87"/>
    </row>
    <row r="14" spans="1:9" ht="12.75">
      <c r="A14" s="139" t="s">
        <v>433</v>
      </c>
      <c r="B14" s="104">
        <v>434903</v>
      </c>
      <c r="C14" s="104" t="s">
        <v>415</v>
      </c>
      <c r="D14" s="104">
        <v>16213</v>
      </c>
      <c r="E14" s="104">
        <v>451116</v>
      </c>
      <c r="F14" s="104">
        <v>313481</v>
      </c>
      <c r="G14" s="104">
        <v>764597</v>
      </c>
      <c r="H14" s="104">
        <v>295760</v>
      </c>
      <c r="I14" s="140">
        <v>1060357</v>
      </c>
    </row>
    <row r="15" spans="1:9" ht="12.75">
      <c r="A15" s="97"/>
      <c r="B15" s="77"/>
      <c r="C15" s="77"/>
      <c r="D15" s="77"/>
      <c r="E15" s="77"/>
      <c r="F15" s="77"/>
      <c r="G15" s="77"/>
      <c r="H15" s="77"/>
      <c r="I15" s="87"/>
    </row>
    <row r="16" spans="1:9" ht="12.75">
      <c r="A16" s="139" t="s">
        <v>434</v>
      </c>
      <c r="B16" s="104">
        <v>209611</v>
      </c>
      <c r="C16" s="104" t="s">
        <v>415</v>
      </c>
      <c r="D16" s="104">
        <v>4646</v>
      </c>
      <c r="E16" s="104">
        <v>214257</v>
      </c>
      <c r="F16" s="104">
        <v>145202</v>
      </c>
      <c r="G16" s="104">
        <v>359459</v>
      </c>
      <c r="H16" s="104">
        <v>172680</v>
      </c>
      <c r="I16" s="140">
        <v>532139</v>
      </c>
    </row>
    <row r="17" spans="1:12" ht="12.75">
      <c r="A17" s="97"/>
      <c r="B17" s="77"/>
      <c r="C17" s="77"/>
      <c r="D17" s="77"/>
      <c r="E17" s="77"/>
      <c r="F17" s="77"/>
      <c r="G17" s="77"/>
      <c r="H17" s="77"/>
      <c r="I17" s="87"/>
      <c r="L17" s="13"/>
    </row>
    <row r="18" spans="1:9" ht="12.75">
      <c r="A18" s="97" t="s">
        <v>82</v>
      </c>
      <c r="B18" s="77">
        <v>140318</v>
      </c>
      <c r="C18" s="77" t="s">
        <v>415</v>
      </c>
      <c r="D18" s="77">
        <v>2000</v>
      </c>
      <c r="E18" s="77">
        <v>142318</v>
      </c>
      <c r="F18" s="77">
        <v>46814</v>
      </c>
      <c r="G18" s="77">
        <v>189132</v>
      </c>
      <c r="H18" s="77">
        <v>114594</v>
      </c>
      <c r="I18" s="87">
        <v>303726</v>
      </c>
    </row>
    <row r="19" spans="1:9" ht="12.75">
      <c r="A19" s="97" t="s">
        <v>87</v>
      </c>
      <c r="B19" s="77">
        <v>124574</v>
      </c>
      <c r="C19" s="77" t="s">
        <v>415</v>
      </c>
      <c r="D19" s="77">
        <v>159</v>
      </c>
      <c r="E19" s="77">
        <v>124733</v>
      </c>
      <c r="F19" s="77">
        <v>21854</v>
      </c>
      <c r="G19" s="77">
        <v>146587</v>
      </c>
      <c r="H19" s="77">
        <v>51445</v>
      </c>
      <c r="I19" s="87">
        <v>198032</v>
      </c>
    </row>
    <row r="20" spans="1:9" ht="12.75">
      <c r="A20" s="97" t="s">
        <v>89</v>
      </c>
      <c r="B20" s="77">
        <v>130376</v>
      </c>
      <c r="C20" s="77" t="s">
        <v>415</v>
      </c>
      <c r="D20" s="77">
        <v>404</v>
      </c>
      <c r="E20" s="77">
        <v>130780</v>
      </c>
      <c r="F20" s="77">
        <v>28556</v>
      </c>
      <c r="G20" s="77">
        <v>159336</v>
      </c>
      <c r="H20" s="77">
        <v>62370</v>
      </c>
      <c r="I20" s="87">
        <v>221706</v>
      </c>
    </row>
    <row r="21" spans="1:9" ht="12.75">
      <c r="A21" s="139" t="s">
        <v>476</v>
      </c>
      <c r="B21" s="104">
        <f>SUM(B18:B20)</f>
        <v>395268</v>
      </c>
      <c r="C21" s="104" t="s">
        <v>415</v>
      </c>
      <c r="D21" s="104">
        <f aca="true" t="shared" si="1" ref="D21:I21">SUM(D18:D20)</f>
        <v>2563</v>
      </c>
      <c r="E21" s="104">
        <f t="shared" si="1"/>
        <v>397831</v>
      </c>
      <c r="F21" s="104">
        <f t="shared" si="1"/>
        <v>97224</v>
      </c>
      <c r="G21" s="104">
        <f t="shared" si="1"/>
        <v>495055</v>
      </c>
      <c r="H21" s="104">
        <f t="shared" si="1"/>
        <v>228409</v>
      </c>
      <c r="I21" s="140">
        <f t="shared" si="1"/>
        <v>723464</v>
      </c>
    </row>
    <row r="22" spans="1:9" ht="12.75">
      <c r="A22" s="97"/>
      <c r="B22" s="77"/>
      <c r="C22" s="77"/>
      <c r="D22" s="77"/>
      <c r="E22" s="77"/>
      <c r="F22" s="77"/>
      <c r="G22" s="77"/>
      <c r="H22" s="77"/>
      <c r="I22" s="87"/>
    </row>
    <row r="23" spans="1:9" ht="12.75">
      <c r="A23" s="139" t="s">
        <v>435</v>
      </c>
      <c r="B23" s="104">
        <v>445670</v>
      </c>
      <c r="C23" s="104" t="s">
        <v>415</v>
      </c>
      <c r="D23" s="104">
        <v>16994</v>
      </c>
      <c r="E23" s="104">
        <v>462664</v>
      </c>
      <c r="F23" s="104">
        <v>123849</v>
      </c>
      <c r="G23" s="104">
        <v>586513</v>
      </c>
      <c r="H23" s="104">
        <v>452556</v>
      </c>
      <c r="I23" s="140">
        <v>1039069</v>
      </c>
    </row>
    <row r="24" spans="1:9" ht="12.75">
      <c r="A24" s="97"/>
      <c r="B24" s="77"/>
      <c r="C24" s="77"/>
      <c r="D24" s="77"/>
      <c r="E24" s="77"/>
      <c r="F24" s="77"/>
      <c r="G24" s="77"/>
      <c r="H24" s="77"/>
      <c r="I24" s="87"/>
    </row>
    <row r="25" spans="1:9" ht="12.75">
      <c r="A25" s="139" t="s">
        <v>436</v>
      </c>
      <c r="B25" s="104">
        <v>163206</v>
      </c>
      <c r="C25" s="104" t="s">
        <v>415</v>
      </c>
      <c r="D25" s="104">
        <v>6346</v>
      </c>
      <c r="E25" s="104">
        <v>169552</v>
      </c>
      <c r="F25" s="104">
        <v>131924</v>
      </c>
      <c r="G25" s="104">
        <v>301476</v>
      </c>
      <c r="H25" s="104">
        <v>203051</v>
      </c>
      <c r="I25" s="140">
        <v>504527</v>
      </c>
    </row>
    <row r="26" spans="1:9" ht="12.75">
      <c r="A26" s="97"/>
      <c r="B26" s="77"/>
      <c r="C26" s="77"/>
      <c r="D26" s="77"/>
      <c r="E26" s="77"/>
      <c r="F26" s="77"/>
      <c r="G26" s="77"/>
      <c r="H26" s="77"/>
      <c r="I26" s="87"/>
    </row>
    <row r="27" spans="1:9" ht="12.75">
      <c r="A27" s="97" t="s">
        <v>437</v>
      </c>
      <c r="B27" s="77">
        <v>570344</v>
      </c>
      <c r="C27" s="77" t="s">
        <v>415</v>
      </c>
      <c r="D27" s="77">
        <v>49878</v>
      </c>
      <c r="E27" s="77">
        <v>620223</v>
      </c>
      <c r="F27" s="77">
        <v>313863</v>
      </c>
      <c r="G27" s="77">
        <v>934085</v>
      </c>
      <c r="H27" s="77">
        <v>629531</v>
      </c>
      <c r="I27" s="87">
        <v>1563616</v>
      </c>
    </row>
    <row r="28" spans="1:9" ht="12.75">
      <c r="A28" s="97" t="s">
        <v>101</v>
      </c>
      <c r="B28" s="77">
        <v>548026</v>
      </c>
      <c r="C28" s="77" t="s">
        <v>415</v>
      </c>
      <c r="D28" s="77">
        <v>38388</v>
      </c>
      <c r="E28" s="77">
        <v>586414</v>
      </c>
      <c r="F28" s="77">
        <v>343755</v>
      </c>
      <c r="G28" s="77">
        <v>930169</v>
      </c>
      <c r="H28" s="77">
        <v>550788</v>
      </c>
      <c r="I28" s="87">
        <v>1480957</v>
      </c>
    </row>
    <row r="29" spans="1:9" ht="12.75">
      <c r="A29" s="97" t="s">
        <v>102</v>
      </c>
      <c r="B29" s="77">
        <v>339907</v>
      </c>
      <c r="C29" s="77" t="s">
        <v>415</v>
      </c>
      <c r="D29" s="77">
        <v>31448</v>
      </c>
      <c r="E29" s="77">
        <v>371355</v>
      </c>
      <c r="F29" s="77">
        <v>372704</v>
      </c>
      <c r="G29" s="77">
        <v>744058</v>
      </c>
      <c r="H29" s="77">
        <v>983365</v>
      </c>
      <c r="I29" s="87">
        <v>1727423</v>
      </c>
    </row>
    <row r="30" spans="1:9" ht="12.75">
      <c r="A30" s="139" t="s">
        <v>477</v>
      </c>
      <c r="B30" s="104">
        <f>SUM(B27:B29)</f>
        <v>1458277</v>
      </c>
      <c r="C30" s="104" t="s">
        <v>415</v>
      </c>
      <c r="D30" s="104">
        <f aca="true" t="shared" si="2" ref="D30:I30">SUM(D27:D29)</f>
        <v>119714</v>
      </c>
      <c r="E30" s="104">
        <f t="shared" si="2"/>
        <v>1577992</v>
      </c>
      <c r="F30" s="104">
        <f t="shared" si="2"/>
        <v>1030322</v>
      </c>
      <c r="G30" s="104">
        <f t="shared" si="2"/>
        <v>2608312</v>
      </c>
      <c r="H30" s="104">
        <f t="shared" si="2"/>
        <v>2163684</v>
      </c>
      <c r="I30" s="140">
        <f t="shared" si="2"/>
        <v>4771996</v>
      </c>
    </row>
    <row r="31" spans="1:9" ht="12.75">
      <c r="A31" s="97"/>
      <c r="B31" s="77"/>
      <c r="C31" s="77"/>
      <c r="D31" s="77"/>
      <c r="E31" s="77"/>
      <c r="F31" s="77"/>
      <c r="G31" s="77"/>
      <c r="H31" s="77"/>
      <c r="I31" s="87"/>
    </row>
    <row r="32" spans="1:9" ht="12.75">
      <c r="A32" s="97" t="s">
        <v>438</v>
      </c>
      <c r="B32" s="77">
        <v>429388</v>
      </c>
      <c r="C32" s="77" t="s">
        <v>415</v>
      </c>
      <c r="D32" s="77">
        <v>40424</v>
      </c>
      <c r="E32" s="77">
        <v>469812</v>
      </c>
      <c r="F32" s="77">
        <v>21872</v>
      </c>
      <c r="G32" s="77">
        <v>491684</v>
      </c>
      <c r="H32" s="77">
        <v>281152</v>
      </c>
      <c r="I32" s="87">
        <v>772836</v>
      </c>
    </row>
    <row r="33" spans="1:9" ht="12.75">
      <c r="A33" s="97" t="s">
        <v>106</v>
      </c>
      <c r="B33" s="77">
        <v>365930</v>
      </c>
      <c r="C33" s="77" t="s">
        <v>415</v>
      </c>
      <c r="D33" s="77"/>
      <c r="E33" s="77">
        <v>365930</v>
      </c>
      <c r="F33" s="77">
        <v>49724</v>
      </c>
      <c r="G33" s="77">
        <v>415654</v>
      </c>
      <c r="H33" s="77">
        <v>175335</v>
      </c>
      <c r="I33" s="87">
        <v>590989</v>
      </c>
    </row>
    <row r="34" spans="1:9" ht="12.75">
      <c r="A34" s="97" t="s">
        <v>109</v>
      </c>
      <c r="B34" s="77">
        <v>507753</v>
      </c>
      <c r="C34" s="77" t="s">
        <v>415</v>
      </c>
      <c r="D34" s="77">
        <v>30130</v>
      </c>
      <c r="E34" s="77">
        <v>537883</v>
      </c>
      <c r="F34" s="77">
        <v>195918</v>
      </c>
      <c r="G34" s="77">
        <v>733801</v>
      </c>
      <c r="H34" s="77">
        <v>483456</v>
      </c>
      <c r="I34" s="87">
        <v>1217257</v>
      </c>
    </row>
    <row r="35" spans="1:9" ht="12.75">
      <c r="A35" s="97" t="s">
        <v>111</v>
      </c>
      <c r="B35" s="77">
        <v>238173</v>
      </c>
      <c r="C35" s="77" t="s">
        <v>415</v>
      </c>
      <c r="D35" s="77">
        <v>14414</v>
      </c>
      <c r="E35" s="77">
        <v>252587</v>
      </c>
      <c r="F35" s="77">
        <v>36756</v>
      </c>
      <c r="G35" s="77">
        <v>289343</v>
      </c>
      <c r="H35" s="77">
        <v>340943</v>
      </c>
      <c r="I35" s="87">
        <v>630286</v>
      </c>
    </row>
    <row r="36" spans="1:9" ht="12.75">
      <c r="A36" s="139" t="s">
        <v>439</v>
      </c>
      <c r="B36" s="104">
        <f>SUM(B32:B35)</f>
        <v>1541244</v>
      </c>
      <c r="C36" s="104" t="s">
        <v>415</v>
      </c>
      <c r="D36" s="104">
        <f aca="true" t="shared" si="3" ref="D36:I36">SUM(D32:D35)</f>
        <v>84968</v>
      </c>
      <c r="E36" s="104">
        <f t="shared" si="3"/>
        <v>1626212</v>
      </c>
      <c r="F36" s="104">
        <f t="shared" si="3"/>
        <v>304270</v>
      </c>
      <c r="G36" s="104">
        <f t="shared" si="3"/>
        <v>1930482</v>
      </c>
      <c r="H36" s="104">
        <f t="shared" si="3"/>
        <v>1280886</v>
      </c>
      <c r="I36" s="140">
        <f t="shared" si="3"/>
        <v>3211368</v>
      </c>
    </row>
    <row r="37" spans="1:9" ht="12.75">
      <c r="A37" s="97"/>
      <c r="B37" s="77"/>
      <c r="C37" s="77"/>
      <c r="D37" s="77"/>
      <c r="E37" s="77"/>
      <c r="F37" s="77"/>
      <c r="G37" s="77"/>
      <c r="H37" s="77"/>
      <c r="I37" s="87"/>
    </row>
    <row r="38" spans="1:9" ht="12.75">
      <c r="A38" s="139" t="s">
        <v>440</v>
      </c>
      <c r="B38" s="104">
        <v>170967</v>
      </c>
      <c r="C38" s="104" t="s">
        <v>415</v>
      </c>
      <c r="D38" s="104">
        <v>15410</v>
      </c>
      <c r="E38" s="104">
        <v>186377</v>
      </c>
      <c r="F38" s="104">
        <v>37224</v>
      </c>
      <c r="G38" s="104">
        <v>223601</v>
      </c>
      <c r="H38" s="104">
        <v>275565</v>
      </c>
      <c r="I38" s="140">
        <v>499166</v>
      </c>
    </row>
    <row r="39" spans="1:9" ht="12.75">
      <c r="A39" s="97"/>
      <c r="B39" s="77"/>
      <c r="C39" s="77"/>
      <c r="D39" s="77"/>
      <c r="E39" s="77"/>
      <c r="F39" s="77"/>
      <c r="G39" s="77"/>
      <c r="H39" s="77"/>
      <c r="I39" s="87"/>
    </row>
    <row r="40" spans="1:9" ht="12.75">
      <c r="A40" s="97" t="s">
        <v>478</v>
      </c>
      <c r="B40" s="77">
        <v>177870</v>
      </c>
      <c r="C40" s="77">
        <v>41898</v>
      </c>
      <c r="D40" s="77">
        <v>19539</v>
      </c>
      <c r="E40" s="77">
        <v>239307</v>
      </c>
      <c r="F40" s="77">
        <v>286242</v>
      </c>
      <c r="G40" s="77">
        <v>525549</v>
      </c>
      <c r="H40" s="77">
        <v>279466</v>
      </c>
      <c r="I40" s="87">
        <v>805015</v>
      </c>
    </row>
    <row r="41" spans="1:9" ht="12.75">
      <c r="A41" s="97" t="s">
        <v>441</v>
      </c>
      <c r="B41" s="77">
        <v>457157</v>
      </c>
      <c r="C41" s="77" t="s">
        <v>415</v>
      </c>
      <c r="D41" s="77">
        <v>18642</v>
      </c>
      <c r="E41" s="77">
        <v>475800</v>
      </c>
      <c r="F41" s="77">
        <v>205335</v>
      </c>
      <c r="G41" s="77">
        <v>681135</v>
      </c>
      <c r="H41" s="77">
        <v>747969</v>
      </c>
      <c r="I41" s="87">
        <v>1429104</v>
      </c>
    </row>
    <row r="42" spans="1:9" ht="12.75">
      <c r="A42" s="97" t="s">
        <v>442</v>
      </c>
      <c r="B42" s="77">
        <v>508875</v>
      </c>
      <c r="C42" s="77" t="s">
        <v>415</v>
      </c>
      <c r="D42" s="77">
        <v>17695</v>
      </c>
      <c r="E42" s="77">
        <v>526570</v>
      </c>
      <c r="F42" s="77">
        <v>473744</v>
      </c>
      <c r="G42" s="77">
        <v>1000313</v>
      </c>
      <c r="H42" s="77">
        <v>557772</v>
      </c>
      <c r="I42" s="87">
        <v>1558085</v>
      </c>
    </row>
    <row r="43" spans="1:9" ht="12.75">
      <c r="A43" s="97" t="s">
        <v>118</v>
      </c>
      <c r="B43" s="77">
        <v>163706</v>
      </c>
      <c r="C43" s="77" t="s">
        <v>415</v>
      </c>
      <c r="D43" s="77">
        <v>10054</v>
      </c>
      <c r="E43" s="77">
        <v>173760</v>
      </c>
      <c r="F43" s="77">
        <v>77378</v>
      </c>
      <c r="G43" s="77">
        <v>251138</v>
      </c>
      <c r="H43" s="77">
        <v>554113</v>
      </c>
      <c r="I43" s="87">
        <v>805251</v>
      </c>
    </row>
    <row r="44" spans="1:9" ht="12.75">
      <c r="A44" s="97" t="s">
        <v>443</v>
      </c>
      <c r="B44" s="77">
        <v>188557</v>
      </c>
      <c r="C44" s="77">
        <v>320808</v>
      </c>
      <c r="D44" s="77">
        <v>24019</v>
      </c>
      <c r="E44" s="77">
        <v>533384</v>
      </c>
      <c r="F44" s="77">
        <v>262295</v>
      </c>
      <c r="G44" s="77">
        <v>795679</v>
      </c>
      <c r="H44" s="77">
        <v>439316</v>
      </c>
      <c r="I44" s="87">
        <v>1234995</v>
      </c>
    </row>
    <row r="45" spans="1:9" ht="12.75">
      <c r="A45" s="97" t="s">
        <v>444</v>
      </c>
      <c r="B45" s="77">
        <v>218710</v>
      </c>
      <c r="C45" s="77">
        <v>8117</v>
      </c>
      <c r="D45" s="77">
        <v>16631</v>
      </c>
      <c r="E45" s="77">
        <v>243458</v>
      </c>
      <c r="F45" s="77">
        <v>85574</v>
      </c>
      <c r="G45" s="77">
        <v>329033</v>
      </c>
      <c r="H45" s="77">
        <v>363243</v>
      </c>
      <c r="I45" s="87">
        <v>692275</v>
      </c>
    </row>
    <row r="46" spans="1:9" ht="12.75">
      <c r="A46" s="97" t="s">
        <v>445</v>
      </c>
      <c r="B46" s="77">
        <v>397402</v>
      </c>
      <c r="C46" s="77" t="s">
        <v>415</v>
      </c>
      <c r="D46" s="77">
        <v>21249</v>
      </c>
      <c r="E46" s="77">
        <v>418650</v>
      </c>
      <c r="F46" s="77">
        <v>178493</v>
      </c>
      <c r="G46" s="77">
        <v>597143</v>
      </c>
      <c r="H46" s="77">
        <v>433499</v>
      </c>
      <c r="I46" s="87">
        <v>1030642</v>
      </c>
    </row>
    <row r="47" spans="1:9" ht="12.75">
      <c r="A47" s="97" t="s">
        <v>446</v>
      </c>
      <c r="B47" s="77">
        <v>121198</v>
      </c>
      <c r="C47" s="77" t="s">
        <v>415</v>
      </c>
      <c r="D47" s="77">
        <v>4688</v>
      </c>
      <c r="E47" s="77">
        <v>125886</v>
      </c>
      <c r="F47" s="77">
        <v>19250</v>
      </c>
      <c r="G47" s="77">
        <v>145137</v>
      </c>
      <c r="H47" s="77">
        <v>665912</v>
      </c>
      <c r="I47" s="87">
        <v>811049</v>
      </c>
    </row>
    <row r="48" spans="1:9" ht="12.75">
      <c r="A48" s="97" t="s">
        <v>119</v>
      </c>
      <c r="B48" s="77">
        <v>201854</v>
      </c>
      <c r="C48" s="77">
        <v>26058</v>
      </c>
      <c r="D48" s="77">
        <v>17590</v>
      </c>
      <c r="E48" s="77">
        <v>245502</v>
      </c>
      <c r="F48" s="77">
        <v>237102</v>
      </c>
      <c r="G48" s="77">
        <v>482604</v>
      </c>
      <c r="H48" s="77">
        <v>573522</v>
      </c>
      <c r="I48" s="87">
        <v>1056126</v>
      </c>
    </row>
    <row r="49" spans="1:9" ht="12.75">
      <c r="A49" s="139" t="s">
        <v>479</v>
      </c>
      <c r="B49" s="104">
        <f>SUM(B40:B48)</f>
        <v>2435329</v>
      </c>
      <c r="C49" s="104">
        <f aca="true" t="shared" si="4" ref="C49:I49">SUM(C40:C48)</f>
        <v>396881</v>
      </c>
      <c r="D49" s="104">
        <f t="shared" si="4"/>
        <v>150107</v>
      </c>
      <c r="E49" s="104">
        <f t="shared" si="4"/>
        <v>2982317</v>
      </c>
      <c r="F49" s="104">
        <f t="shared" si="4"/>
        <v>1825413</v>
      </c>
      <c r="G49" s="104">
        <f t="shared" si="4"/>
        <v>4807731</v>
      </c>
      <c r="H49" s="104">
        <f t="shared" si="4"/>
        <v>4614812</v>
      </c>
      <c r="I49" s="140">
        <f t="shared" si="4"/>
        <v>9422542</v>
      </c>
    </row>
    <row r="50" spans="1:9" ht="12.75">
      <c r="A50" s="97"/>
      <c r="B50" s="77"/>
      <c r="C50" s="77"/>
      <c r="D50" s="77"/>
      <c r="E50" s="77"/>
      <c r="F50" s="77"/>
      <c r="G50" s="77"/>
      <c r="H50" s="77"/>
      <c r="I50" s="87"/>
    </row>
    <row r="51" spans="1:9" ht="12.75">
      <c r="A51" s="139" t="s">
        <v>447</v>
      </c>
      <c r="B51" s="104">
        <v>225402</v>
      </c>
      <c r="C51" s="104">
        <v>19466</v>
      </c>
      <c r="D51" s="104">
        <v>25217</v>
      </c>
      <c r="E51" s="104">
        <v>270086</v>
      </c>
      <c r="F51" s="104">
        <v>150007</v>
      </c>
      <c r="G51" s="104">
        <v>420093</v>
      </c>
      <c r="H51" s="104">
        <v>382676</v>
      </c>
      <c r="I51" s="140">
        <v>802769</v>
      </c>
    </row>
    <row r="52" spans="1:9" ht="12.75">
      <c r="A52" s="97"/>
      <c r="B52" s="77"/>
      <c r="C52" s="77"/>
      <c r="D52" s="77"/>
      <c r="E52" s="77"/>
      <c r="F52" s="77"/>
      <c r="G52" s="77"/>
      <c r="H52" s="77"/>
      <c r="I52" s="87"/>
    </row>
    <row r="53" spans="1:9" ht="12.75">
      <c r="A53" s="97" t="s">
        <v>448</v>
      </c>
      <c r="B53" s="77">
        <v>403992</v>
      </c>
      <c r="C53" s="77" t="s">
        <v>415</v>
      </c>
      <c r="D53" s="77">
        <v>69298</v>
      </c>
      <c r="E53" s="77">
        <v>473290</v>
      </c>
      <c r="F53" s="77">
        <v>148774</v>
      </c>
      <c r="G53" s="77">
        <v>622064</v>
      </c>
      <c r="H53" s="77">
        <v>869538</v>
      </c>
      <c r="I53" s="87">
        <v>1491602</v>
      </c>
    </row>
    <row r="54" spans="1:9" ht="12.75">
      <c r="A54" s="97" t="s">
        <v>125</v>
      </c>
      <c r="B54" s="77">
        <v>407493</v>
      </c>
      <c r="C54" s="77">
        <v>159404</v>
      </c>
      <c r="D54" s="77">
        <v>66045</v>
      </c>
      <c r="E54" s="77">
        <v>632942</v>
      </c>
      <c r="F54" s="77">
        <v>228814</v>
      </c>
      <c r="G54" s="77">
        <v>861756</v>
      </c>
      <c r="H54" s="77">
        <v>1118369</v>
      </c>
      <c r="I54" s="87">
        <v>1980125</v>
      </c>
    </row>
    <row r="55" spans="1:9" ht="12.75">
      <c r="A55" s="97" t="s">
        <v>126</v>
      </c>
      <c r="B55" s="77">
        <v>666349</v>
      </c>
      <c r="C55" s="77" t="s">
        <v>415</v>
      </c>
      <c r="D55" s="77">
        <v>34994</v>
      </c>
      <c r="E55" s="77">
        <v>701344</v>
      </c>
      <c r="F55" s="77">
        <v>108944</v>
      </c>
      <c r="G55" s="77">
        <v>810288</v>
      </c>
      <c r="H55" s="77">
        <v>903824</v>
      </c>
      <c r="I55" s="87">
        <v>1714112</v>
      </c>
    </row>
    <row r="56" spans="1:9" ht="12.75">
      <c r="A56" s="97" t="s">
        <v>134</v>
      </c>
      <c r="B56" s="77">
        <v>520920</v>
      </c>
      <c r="C56" s="77" t="s">
        <v>415</v>
      </c>
      <c r="D56" s="77">
        <v>32813</v>
      </c>
      <c r="E56" s="77">
        <v>553732</v>
      </c>
      <c r="F56" s="77">
        <v>210568</v>
      </c>
      <c r="G56" s="77">
        <v>764300</v>
      </c>
      <c r="H56" s="77">
        <v>456909</v>
      </c>
      <c r="I56" s="87">
        <v>1221209</v>
      </c>
    </row>
    <row r="57" spans="1:9" ht="12.75">
      <c r="A57" s="97" t="s">
        <v>449</v>
      </c>
      <c r="B57" s="77">
        <v>239247</v>
      </c>
      <c r="C57" s="77">
        <v>107399</v>
      </c>
      <c r="D57" s="77">
        <v>31643</v>
      </c>
      <c r="E57" s="77">
        <v>378289</v>
      </c>
      <c r="F57" s="77">
        <v>128082</v>
      </c>
      <c r="G57" s="77">
        <v>506371</v>
      </c>
      <c r="H57" s="77">
        <v>1029853</v>
      </c>
      <c r="I57" s="87">
        <v>1536224</v>
      </c>
    </row>
    <row r="58" spans="1:9" ht="12.75">
      <c r="A58" s="139" t="s">
        <v>450</v>
      </c>
      <c r="B58" s="104">
        <f>SUM(B53:B57)</f>
        <v>2238001</v>
      </c>
      <c r="C58" s="104">
        <f aca="true" t="shared" si="5" ref="C58:I58">SUM(C53:C57)</f>
        <v>266803</v>
      </c>
      <c r="D58" s="104">
        <f t="shared" si="5"/>
        <v>234793</v>
      </c>
      <c r="E58" s="104">
        <f t="shared" si="5"/>
        <v>2739597</v>
      </c>
      <c r="F58" s="104">
        <f t="shared" si="5"/>
        <v>825182</v>
      </c>
      <c r="G58" s="104">
        <f t="shared" si="5"/>
        <v>3564779</v>
      </c>
      <c r="H58" s="104">
        <f t="shared" si="5"/>
        <v>4378493</v>
      </c>
      <c r="I58" s="140">
        <f t="shared" si="5"/>
        <v>7943272</v>
      </c>
    </row>
    <row r="59" spans="1:9" ht="12.75">
      <c r="A59" s="97"/>
      <c r="B59" s="77"/>
      <c r="C59" s="77"/>
      <c r="D59" s="77"/>
      <c r="E59" s="77"/>
      <c r="F59" s="77"/>
      <c r="G59" s="77"/>
      <c r="H59" s="77"/>
      <c r="I59" s="87"/>
    </row>
    <row r="60" spans="1:9" ht="12.75">
      <c r="A60" s="97" t="s">
        <v>138</v>
      </c>
      <c r="B60" s="77">
        <v>112895</v>
      </c>
      <c r="C60" s="77" t="s">
        <v>415</v>
      </c>
      <c r="D60" s="77">
        <v>19891</v>
      </c>
      <c r="E60" s="77">
        <v>132786</v>
      </c>
      <c r="F60" s="77">
        <v>117534</v>
      </c>
      <c r="G60" s="77">
        <v>250320</v>
      </c>
      <c r="H60" s="77">
        <v>331338</v>
      </c>
      <c r="I60" s="87">
        <v>581658</v>
      </c>
    </row>
    <row r="61" spans="1:9" ht="12.75">
      <c r="A61" s="97" t="s">
        <v>143</v>
      </c>
      <c r="B61" s="77">
        <v>248576</v>
      </c>
      <c r="C61" s="77" t="s">
        <v>415</v>
      </c>
      <c r="D61" s="77">
        <v>22142</v>
      </c>
      <c r="E61" s="77">
        <v>270718</v>
      </c>
      <c r="F61" s="77">
        <v>152395</v>
      </c>
      <c r="G61" s="77">
        <v>423113</v>
      </c>
      <c r="H61" s="77">
        <v>240072</v>
      </c>
      <c r="I61" s="87">
        <v>663185</v>
      </c>
    </row>
    <row r="62" spans="1:9" ht="12.75">
      <c r="A62" s="97" t="s">
        <v>145</v>
      </c>
      <c r="B62" s="77">
        <v>318598</v>
      </c>
      <c r="C62" s="77" t="s">
        <v>415</v>
      </c>
      <c r="D62" s="77">
        <v>32357</v>
      </c>
      <c r="E62" s="77">
        <v>350955</v>
      </c>
      <c r="F62" s="77">
        <v>230950</v>
      </c>
      <c r="G62" s="77">
        <v>581905</v>
      </c>
      <c r="H62" s="77">
        <v>498704</v>
      </c>
      <c r="I62" s="87">
        <v>1080609</v>
      </c>
    </row>
    <row r="63" spans="1:9" ht="12.75">
      <c r="A63" s="139" t="s">
        <v>451</v>
      </c>
      <c r="B63" s="104">
        <f>SUM(B60:B62)</f>
        <v>680069</v>
      </c>
      <c r="C63" s="104" t="s">
        <v>415</v>
      </c>
      <c r="D63" s="104">
        <f aca="true" t="shared" si="6" ref="D63:I63">SUM(D60:D62)</f>
        <v>74390</v>
      </c>
      <c r="E63" s="104">
        <f t="shared" si="6"/>
        <v>754459</v>
      </c>
      <c r="F63" s="104">
        <f t="shared" si="6"/>
        <v>500879</v>
      </c>
      <c r="G63" s="104">
        <f t="shared" si="6"/>
        <v>1255338</v>
      </c>
      <c r="H63" s="104">
        <f t="shared" si="6"/>
        <v>1070114</v>
      </c>
      <c r="I63" s="140">
        <f t="shared" si="6"/>
        <v>2325452</v>
      </c>
    </row>
    <row r="64" spans="1:9" ht="12.75">
      <c r="A64" s="97"/>
      <c r="B64" s="77"/>
      <c r="C64" s="77"/>
      <c r="D64" s="77"/>
      <c r="E64" s="77"/>
      <c r="F64" s="77"/>
      <c r="G64" s="77"/>
      <c r="H64" s="77"/>
      <c r="I64" s="87"/>
    </row>
    <row r="65" spans="1:9" ht="12.75">
      <c r="A65" s="139" t="s">
        <v>452</v>
      </c>
      <c r="B65" s="104">
        <v>289435</v>
      </c>
      <c r="C65" s="104" t="s">
        <v>415</v>
      </c>
      <c r="D65" s="104">
        <v>26857</v>
      </c>
      <c r="E65" s="104">
        <v>316292</v>
      </c>
      <c r="F65" s="104">
        <v>169727</v>
      </c>
      <c r="G65" s="104">
        <v>486019</v>
      </c>
      <c r="H65" s="104">
        <v>645241</v>
      </c>
      <c r="I65" s="140">
        <v>1131260</v>
      </c>
    </row>
    <row r="66" spans="1:9" ht="12.75">
      <c r="A66" s="97"/>
      <c r="B66" s="77"/>
      <c r="C66" s="77"/>
      <c r="D66" s="77"/>
      <c r="E66" s="77"/>
      <c r="F66" s="77"/>
      <c r="G66" s="77"/>
      <c r="H66" s="77"/>
      <c r="I66" s="87"/>
    </row>
    <row r="67" spans="1:9" ht="12.75">
      <c r="A67" s="97" t="s">
        <v>150</v>
      </c>
      <c r="B67" s="77">
        <v>347450</v>
      </c>
      <c r="C67" s="77">
        <v>505493</v>
      </c>
      <c r="D67" s="77">
        <v>38800</v>
      </c>
      <c r="E67" s="77">
        <v>891743</v>
      </c>
      <c r="F67" s="77">
        <v>284502</v>
      </c>
      <c r="G67" s="77">
        <v>1176245</v>
      </c>
      <c r="H67" s="77">
        <v>1000385</v>
      </c>
      <c r="I67" s="87">
        <v>2176630</v>
      </c>
    </row>
    <row r="68" spans="1:9" ht="12.75">
      <c r="A68" s="97" t="s">
        <v>453</v>
      </c>
      <c r="B68" s="77">
        <v>436388</v>
      </c>
      <c r="C68" s="77">
        <v>530483</v>
      </c>
      <c r="D68" s="77">
        <v>62636</v>
      </c>
      <c r="E68" s="77">
        <v>1029507</v>
      </c>
      <c r="F68" s="77">
        <v>521480</v>
      </c>
      <c r="G68" s="77">
        <v>1550988</v>
      </c>
      <c r="H68" s="77">
        <v>435836</v>
      </c>
      <c r="I68" s="87">
        <v>1986823</v>
      </c>
    </row>
    <row r="69" spans="1:9" ht="12.75">
      <c r="A69" s="139" t="s">
        <v>454</v>
      </c>
      <c r="B69" s="104">
        <f>SUM(B67:B68)</f>
        <v>783838</v>
      </c>
      <c r="C69" s="104">
        <f aca="true" t="shared" si="7" ref="C69:I69">SUM(C67:C68)</f>
        <v>1035976</v>
      </c>
      <c r="D69" s="104">
        <f t="shared" si="7"/>
        <v>101436</v>
      </c>
      <c r="E69" s="104">
        <f t="shared" si="7"/>
        <v>1921250</v>
      </c>
      <c r="F69" s="104">
        <f t="shared" si="7"/>
        <v>805982</v>
      </c>
      <c r="G69" s="104">
        <f t="shared" si="7"/>
        <v>2727233</v>
      </c>
      <c r="H69" s="104">
        <f t="shared" si="7"/>
        <v>1436221</v>
      </c>
      <c r="I69" s="140">
        <f t="shared" si="7"/>
        <v>4163453</v>
      </c>
    </row>
    <row r="70" spans="1:9" ht="12.75">
      <c r="A70" s="97"/>
      <c r="B70" s="77"/>
      <c r="C70" s="77"/>
      <c r="D70" s="77"/>
      <c r="E70" s="77"/>
      <c r="F70" s="77"/>
      <c r="G70" s="77"/>
      <c r="H70" s="77"/>
      <c r="I70" s="87"/>
    </row>
    <row r="71" spans="1:9" ht="12.75">
      <c r="A71" s="97" t="s">
        <v>154</v>
      </c>
      <c r="B71" s="77"/>
      <c r="C71" s="77"/>
      <c r="D71" s="77"/>
      <c r="E71" s="77"/>
      <c r="F71" s="77"/>
      <c r="G71" s="77"/>
      <c r="H71" s="77"/>
      <c r="I71" s="87"/>
    </row>
    <row r="72" spans="1:9" ht="12.75">
      <c r="A72" s="97" t="s">
        <v>158</v>
      </c>
      <c r="B72" s="77">
        <v>189148</v>
      </c>
      <c r="C72" s="77">
        <v>20092</v>
      </c>
      <c r="D72" s="77">
        <v>29588</v>
      </c>
      <c r="E72" s="77">
        <v>238828</v>
      </c>
      <c r="F72" s="77">
        <v>110738</v>
      </c>
      <c r="G72" s="77">
        <v>349567</v>
      </c>
      <c r="H72" s="77">
        <v>394022</v>
      </c>
      <c r="I72" s="87">
        <v>743588</v>
      </c>
    </row>
    <row r="73" spans="1:9" ht="12.75">
      <c r="A73" s="97" t="s">
        <v>163</v>
      </c>
      <c r="B73" s="77">
        <v>248295</v>
      </c>
      <c r="C73" s="77">
        <v>306511</v>
      </c>
      <c r="D73" s="77">
        <v>29500</v>
      </c>
      <c r="E73" s="77">
        <v>584306</v>
      </c>
      <c r="F73" s="77">
        <v>69600</v>
      </c>
      <c r="G73" s="77">
        <v>653906</v>
      </c>
      <c r="H73" s="77">
        <v>723225</v>
      </c>
      <c r="I73" s="87">
        <v>1377131</v>
      </c>
    </row>
    <row r="74" spans="1:9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77" t="s">
        <v>457</v>
      </c>
      <c r="H74" s="77" t="s">
        <v>457</v>
      </c>
      <c r="I74" s="87" t="s">
        <v>457</v>
      </c>
    </row>
    <row r="75" spans="1:9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77" t="s">
        <v>457</v>
      </c>
      <c r="H75" s="77" t="s">
        <v>457</v>
      </c>
      <c r="I75" s="87" t="s">
        <v>457</v>
      </c>
    </row>
    <row r="76" spans="1:9" ht="12.75">
      <c r="A76" s="97" t="s">
        <v>175</v>
      </c>
      <c r="B76" s="77">
        <v>392982</v>
      </c>
      <c r="C76" s="77">
        <v>42802</v>
      </c>
      <c r="D76" s="77">
        <v>43015</v>
      </c>
      <c r="E76" s="77">
        <v>478799</v>
      </c>
      <c r="F76" s="77">
        <v>178666</v>
      </c>
      <c r="G76" s="77">
        <v>627465</v>
      </c>
      <c r="H76" s="77">
        <v>722144</v>
      </c>
      <c r="I76" s="87">
        <v>1349609</v>
      </c>
    </row>
    <row r="77" spans="1:9" ht="12.75">
      <c r="A77" s="97" t="s">
        <v>180</v>
      </c>
      <c r="B77" s="77">
        <v>174803</v>
      </c>
      <c r="C77" s="77">
        <v>6474</v>
      </c>
      <c r="D77" s="77">
        <v>32551</v>
      </c>
      <c r="E77" s="77">
        <v>213829</v>
      </c>
      <c r="F77" s="77">
        <v>148412</v>
      </c>
      <c r="G77" s="77">
        <v>362241</v>
      </c>
      <c r="H77" s="77">
        <v>368426</v>
      </c>
      <c r="I77" s="87">
        <v>730667</v>
      </c>
    </row>
    <row r="78" spans="1:9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77" t="s">
        <v>457</v>
      </c>
      <c r="H78" s="77" t="s">
        <v>457</v>
      </c>
      <c r="I78" s="87" t="s">
        <v>457</v>
      </c>
    </row>
    <row r="79" spans="1:9" ht="12.75">
      <c r="A79" s="139" t="s">
        <v>480</v>
      </c>
      <c r="B79" s="104">
        <v>1947467</v>
      </c>
      <c r="C79" s="104">
        <v>375879</v>
      </c>
      <c r="D79" s="104">
        <v>332503</v>
      </c>
      <c r="E79" s="104">
        <v>2655849</v>
      </c>
      <c r="F79" s="104">
        <v>1738216</v>
      </c>
      <c r="G79" s="104">
        <v>4394066</v>
      </c>
      <c r="H79" s="104">
        <v>4365519</v>
      </c>
      <c r="I79" s="140">
        <v>8759585</v>
      </c>
    </row>
    <row r="80" spans="1:9" ht="12.75">
      <c r="A80" s="97"/>
      <c r="B80" s="77"/>
      <c r="C80" s="77"/>
      <c r="D80" s="77"/>
      <c r="E80" s="77"/>
      <c r="F80" s="77"/>
      <c r="G80" s="77"/>
      <c r="H80" s="77"/>
      <c r="I80" s="87"/>
    </row>
    <row r="81" spans="1:9" ht="12.75">
      <c r="A81" s="97" t="s">
        <v>185</v>
      </c>
      <c r="B81" s="77">
        <v>17730</v>
      </c>
      <c r="C81" s="77" t="s">
        <v>415</v>
      </c>
      <c r="D81" s="77">
        <v>3910</v>
      </c>
      <c r="E81" s="77">
        <v>21640</v>
      </c>
      <c r="F81" s="77">
        <v>288770</v>
      </c>
      <c r="G81" s="77">
        <v>310410</v>
      </c>
      <c r="H81" s="77">
        <v>96168</v>
      </c>
      <c r="I81" s="87">
        <v>406578</v>
      </c>
    </row>
    <row r="82" spans="1:9" ht="12.75">
      <c r="A82" s="97" t="s">
        <v>455</v>
      </c>
      <c r="B82" s="77">
        <v>104372</v>
      </c>
      <c r="C82" s="77" t="s">
        <v>415</v>
      </c>
      <c r="D82" s="77">
        <v>8079</v>
      </c>
      <c r="E82" s="77">
        <v>112451</v>
      </c>
      <c r="F82" s="77">
        <v>140784</v>
      </c>
      <c r="G82" s="77">
        <v>253235</v>
      </c>
      <c r="H82" s="77">
        <v>84882</v>
      </c>
      <c r="I82" s="87">
        <v>338117</v>
      </c>
    </row>
    <row r="83" spans="1:9" ht="12.75">
      <c r="A83" s="139" t="s">
        <v>456</v>
      </c>
      <c r="B83" s="104">
        <f>SUM(B81:B82)</f>
        <v>122102</v>
      </c>
      <c r="C83" s="104" t="s">
        <v>415</v>
      </c>
      <c r="D83" s="104">
        <f aca="true" t="shared" si="8" ref="D83:I83">SUM(D81:D82)</f>
        <v>11989</v>
      </c>
      <c r="E83" s="104">
        <f t="shared" si="8"/>
        <v>134091</v>
      </c>
      <c r="F83" s="104">
        <f t="shared" si="8"/>
        <v>429554</v>
      </c>
      <c r="G83" s="104">
        <f t="shared" si="8"/>
        <v>563645</v>
      </c>
      <c r="H83" s="104">
        <f t="shared" si="8"/>
        <v>181050</v>
      </c>
      <c r="I83" s="140">
        <f t="shared" si="8"/>
        <v>744695</v>
      </c>
    </row>
    <row r="84" spans="1:9" ht="12.75">
      <c r="A84" s="97"/>
      <c r="B84" s="77"/>
      <c r="C84" s="77"/>
      <c r="D84" s="77"/>
      <c r="E84" s="77"/>
      <c r="F84" s="77"/>
      <c r="G84" s="77"/>
      <c r="H84" s="77"/>
      <c r="I84" s="87"/>
    </row>
    <row r="85" spans="1:9" ht="13.5" thickBot="1">
      <c r="A85" s="141" t="s">
        <v>270</v>
      </c>
      <c r="B85" s="79">
        <f>SUM(B12,B14,B16,B21,B23,B25,B30,B36,B38,B49,B51,B58,B63,B65,B69,B79,B83)</f>
        <v>14840410</v>
      </c>
      <c r="C85" s="79">
        <f aca="true" t="shared" si="9" ref="C85:I85">SUM(C12,C14,C16,C21,C23,C25,C30,C36,C38,C49,C51,C58,C63,C65,C69,C79,C83)</f>
        <v>2095005</v>
      </c>
      <c r="D85" s="79">
        <f t="shared" si="9"/>
        <v>1329977</v>
      </c>
      <c r="E85" s="79">
        <f t="shared" si="9"/>
        <v>18265394</v>
      </c>
      <c r="F85" s="79">
        <f t="shared" si="9"/>
        <v>9262579</v>
      </c>
      <c r="G85" s="79">
        <f t="shared" si="9"/>
        <v>27527974</v>
      </c>
      <c r="H85" s="79">
        <f t="shared" si="9"/>
        <v>23064589</v>
      </c>
      <c r="I85" s="99">
        <f t="shared" si="9"/>
        <v>50592561</v>
      </c>
    </row>
    <row r="86" spans="1:9" ht="12.75">
      <c r="A86" s="142" t="s">
        <v>458</v>
      </c>
      <c r="B86" s="58"/>
      <c r="C86" s="58"/>
      <c r="D86" s="58"/>
      <c r="E86" s="58"/>
      <c r="F86" s="58"/>
      <c r="G86" s="58"/>
      <c r="H86" s="58"/>
      <c r="I86" s="58"/>
    </row>
    <row r="87" spans="1:2" ht="12.75">
      <c r="A87" s="24" t="s">
        <v>465</v>
      </c>
      <c r="B87" s="2"/>
    </row>
  </sheetData>
  <mergeCells count="4">
    <mergeCell ref="B5:I5"/>
    <mergeCell ref="A5:A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5" zoomScaleNormal="75" workbookViewId="0" topLeftCell="A1">
      <selection activeCell="E48" sqref="E48"/>
    </sheetView>
  </sheetViews>
  <sheetFormatPr defaultColWidth="11.421875" defaultRowHeight="12.75"/>
  <cols>
    <col min="1" max="1" width="30.7109375" style="0" customWidth="1"/>
    <col min="2" max="4" width="15.7109375" style="0" customWidth="1"/>
    <col min="5" max="7" width="12.7109375" style="0" customWidth="1"/>
  </cols>
  <sheetData>
    <row r="1" spans="1:9" ht="18">
      <c r="A1" s="163" t="s">
        <v>188</v>
      </c>
      <c r="B1" s="163"/>
      <c r="C1" s="163"/>
      <c r="D1" s="163"/>
      <c r="E1" s="163"/>
      <c r="F1" s="163"/>
      <c r="G1" s="163"/>
      <c r="H1" s="4"/>
      <c r="I1" s="4"/>
    </row>
    <row r="3" spans="1:9" ht="15">
      <c r="A3" s="152" t="s">
        <v>471</v>
      </c>
      <c r="B3" s="152"/>
      <c r="C3" s="152"/>
      <c r="D3" s="152"/>
      <c r="E3" s="152"/>
      <c r="F3" s="152"/>
      <c r="G3" s="152"/>
      <c r="H3" s="5"/>
      <c r="I3" s="5"/>
    </row>
    <row r="4" spans="1:8" ht="13.5" thickBot="1">
      <c r="A4" s="27"/>
      <c r="B4" s="27"/>
      <c r="C4" s="27"/>
      <c r="D4" s="27"/>
      <c r="E4" s="27"/>
      <c r="F4" s="27"/>
      <c r="G4" s="27"/>
      <c r="H4" s="2"/>
    </row>
    <row r="5" spans="1:8" ht="12.75">
      <c r="A5" s="224" t="s">
        <v>315</v>
      </c>
      <c r="B5" s="164" t="s">
        <v>459</v>
      </c>
      <c r="C5" s="167"/>
      <c r="D5" s="165"/>
      <c r="E5" s="164" t="s">
        <v>518</v>
      </c>
      <c r="F5" s="167"/>
      <c r="G5" s="167"/>
      <c r="H5" s="2"/>
    </row>
    <row r="6" spans="1:8" ht="12.75">
      <c r="A6" s="225"/>
      <c r="B6" s="131" t="s">
        <v>460</v>
      </c>
      <c r="C6" s="131" t="s">
        <v>462</v>
      </c>
      <c r="D6" s="131" t="s">
        <v>462</v>
      </c>
      <c r="E6" s="131" t="s">
        <v>460</v>
      </c>
      <c r="F6" s="131" t="s">
        <v>462</v>
      </c>
      <c r="G6" s="132" t="s">
        <v>462</v>
      </c>
      <c r="H6" s="2"/>
    </row>
    <row r="7" spans="1:8" ht="15" thickBot="1">
      <c r="A7" s="226"/>
      <c r="B7" s="60" t="s">
        <v>461</v>
      </c>
      <c r="C7" s="60" t="s">
        <v>463</v>
      </c>
      <c r="D7" s="60" t="s">
        <v>464</v>
      </c>
      <c r="E7" s="60" t="s">
        <v>461</v>
      </c>
      <c r="F7" s="60" t="s">
        <v>463</v>
      </c>
      <c r="G7" s="46" t="s">
        <v>464</v>
      </c>
      <c r="H7" s="2"/>
    </row>
    <row r="8" spans="1:8" ht="12.75">
      <c r="A8" s="96" t="s">
        <v>18</v>
      </c>
      <c r="B8" s="75">
        <v>40804528</v>
      </c>
      <c r="C8" s="75">
        <v>197617033</v>
      </c>
      <c r="D8" s="75">
        <v>281358378</v>
      </c>
      <c r="E8" s="75">
        <v>101.71</v>
      </c>
      <c r="F8" s="75">
        <v>493</v>
      </c>
      <c r="G8" s="86">
        <v>701</v>
      </c>
      <c r="H8" s="2"/>
    </row>
    <row r="9" spans="1:8" ht="12.75">
      <c r="A9" s="97" t="s">
        <v>20</v>
      </c>
      <c r="B9" s="77">
        <v>46220913</v>
      </c>
      <c r="C9" s="77">
        <v>254827942</v>
      </c>
      <c r="D9" s="77">
        <v>295465566</v>
      </c>
      <c r="E9" s="77">
        <v>99.65</v>
      </c>
      <c r="F9" s="77">
        <v>549</v>
      </c>
      <c r="G9" s="87">
        <v>637</v>
      </c>
      <c r="H9" s="2"/>
    </row>
    <row r="10" spans="1:8" ht="12.75">
      <c r="A10" s="97" t="s">
        <v>431</v>
      </c>
      <c r="B10" s="77">
        <v>22631675</v>
      </c>
      <c r="C10" s="77">
        <v>135736144</v>
      </c>
      <c r="D10" s="77">
        <v>202348900</v>
      </c>
      <c r="E10" s="77">
        <v>70.81</v>
      </c>
      <c r="F10" s="77">
        <v>425</v>
      </c>
      <c r="G10" s="87">
        <v>633</v>
      </c>
      <c r="H10" s="2"/>
    </row>
    <row r="11" spans="1:8" ht="12.75">
      <c r="A11" s="97" t="s">
        <v>74</v>
      </c>
      <c r="B11" s="77">
        <v>23435638</v>
      </c>
      <c r="C11" s="77">
        <v>99880832</v>
      </c>
      <c r="D11" s="77">
        <v>158297562</v>
      </c>
      <c r="E11" s="77">
        <v>106.13</v>
      </c>
      <c r="F11" s="77">
        <v>452</v>
      </c>
      <c r="G11" s="87">
        <v>717</v>
      </c>
      <c r="H11" s="2"/>
    </row>
    <row r="12" spans="1:8" ht="12.75">
      <c r="A12" s="139" t="s">
        <v>432</v>
      </c>
      <c r="B12" s="104">
        <f>SUM(B8:B11)</f>
        <v>133092754</v>
      </c>
      <c r="C12" s="104">
        <f>SUM(C8:C11)</f>
        <v>688061951</v>
      </c>
      <c r="D12" s="104">
        <f>SUM(D8:D11)</f>
        <v>937470406</v>
      </c>
      <c r="E12" s="104">
        <v>94.7</v>
      </c>
      <c r="F12" s="104">
        <v>490</v>
      </c>
      <c r="G12" s="140">
        <v>667</v>
      </c>
      <c r="H12" s="2"/>
    </row>
    <row r="13" spans="1:8" ht="12.75">
      <c r="A13" s="97"/>
      <c r="B13" s="77"/>
      <c r="C13" s="77"/>
      <c r="D13" s="77"/>
      <c r="E13" s="77"/>
      <c r="F13" s="77"/>
      <c r="G13" s="87"/>
      <c r="H13" s="2"/>
    </row>
    <row r="14" spans="1:7" ht="12.75">
      <c r="A14" s="139" t="s">
        <v>433</v>
      </c>
      <c r="B14" s="104">
        <v>47300541</v>
      </c>
      <c r="C14" s="104">
        <v>262047945</v>
      </c>
      <c r="D14" s="104">
        <v>385021574</v>
      </c>
      <c r="E14" s="104">
        <v>104.85</v>
      </c>
      <c r="F14" s="104">
        <v>581</v>
      </c>
      <c r="G14" s="140">
        <v>853</v>
      </c>
    </row>
    <row r="15" spans="1:7" ht="12.75">
      <c r="A15" s="97"/>
      <c r="B15" s="77"/>
      <c r="C15" s="77"/>
      <c r="D15" s="77"/>
      <c r="E15" s="77"/>
      <c r="F15" s="77"/>
      <c r="G15" s="87"/>
    </row>
    <row r="16" spans="1:7" ht="12.75">
      <c r="A16" s="139" t="s">
        <v>434</v>
      </c>
      <c r="B16" s="104">
        <v>25206929</v>
      </c>
      <c r="C16" s="104">
        <v>139995412</v>
      </c>
      <c r="D16" s="104">
        <v>183575264</v>
      </c>
      <c r="E16" s="104">
        <v>117.65</v>
      </c>
      <c r="F16" s="104">
        <v>653</v>
      </c>
      <c r="G16" s="140">
        <v>875</v>
      </c>
    </row>
    <row r="17" spans="1:7" ht="12.75">
      <c r="A17" s="97"/>
      <c r="B17" s="77"/>
      <c r="C17" s="77"/>
      <c r="D17" s="77"/>
      <c r="E17" s="77"/>
      <c r="F17" s="77"/>
      <c r="G17" s="87"/>
    </row>
    <row r="18" spans="1:7" ht="12.75">
      <c r="A18" s="97" t="s">
        <v>82</v>
      </c>
      <c r="B18" s="77">
        <v>15433345</v>
      </c>
      <c r="C18" s="77">
        <v>97995604</v>
      </c>
      <c r="D18" s="77">
        <v>183757025</v>
      </c>
      <c r="E18" s="77">
        <v>108.44</v>
      </c>
      <c r="F18" s="77">
        <v>689</v>
      </c>
      <c r="G18" s="87">
        <v>1291</v>
      </c>
    </row>
    <row r="19" spans="1:7" ht="12.75">
      <c r="A19" s="97" t="s">
        <v>87</v>
      </c>
      <c r="B19" s="77">
        <v>20489191</v>
      </c>
      <c r="C19" s="77">
        <v>63905870</v>
      </c>
      <c r="D19" s="77">
        <v>74000902</v>
      </c>
      <c r="E19" s="77">
        <v>164.26</v>
      </c>
      <c r="F19" s="77">
        <v>512</v>
      </c>
      <c r="G19" s="87">
        <v>593</v>
      </c>
    </row>
    <row r="20" spans="1:7" ht="12.75">
      <c r="A20" s="97" t="s">
        <v>89</v>
      </c>
      <c r="B20" s="77">
        <v>18893970</v>
      </c>
      <c r="C20" s="77">
        <v>65078549</v>
      </c>
      <c r="D20" s="77">
        <v>65766260</v>
      </c>
      <c r="E20" s="77">
        <v>144.47</v>
      </c>
      <c r="F20" s="77">
        <v>498</v>
      </c>
      <c r="G20" s="87">
        <v>503</v>
      </c>
    </row>
    <row r="21" spans="1:7" ht="12.75">
      <c r="A21" s="139" t="s">
        <v>476</v>
      </c>
      <c r="B21" s="104">
        <f>SUM(B18:B20)</f>
        <v>54816506</v>
      </c>
      <c r="C21" s="104">
        <f>SUM(C18:C20)</f>
        <v>226980023</v>
      </c>
      <c r="D21" s="104">
        <f>SUM(D18:D20)</f>
        <v>323524187</v>
      </c>
      <c r="E21" s="104">
        <v>137.79</v>
      </c>
      <c r="F21" s="104">
        <v>571</v>
      </c>
      <c r="G21" s="140">
        <v>813</v>
      </c>
    </row>
    <row r="22" spans="1:7" ht="12.75">
      <c r="A22" s="97"/>
      <c r="B22" s="77"/>
      <c r="C22" s="77"/>
      <c r="D22" s="77"/>
      <c r="E22" s="77"/>
      <c r="F22" s="77"/>
      <c r="G22" s="87"/>
    </row>
    <row r="23" spans="1:7" ht="12.75">
      <c r="A23" s="139" t="s">
        <v>435</v>
      </c>
      <c r="B23" s="104">
        <v>54651039</v>
      </c>
      <c r="C23" s="104">
        <v>266606811</v>
      </c>
      <c r="D23" s="104">
        <v>441259193</v>
      </c>
      <c r="E23" s="104">
        <v>118.12</v>
      </c>
      <c r="F23" s="104">
        <v>576</v>
      </c>
      <c r="G23" s="140">
        <v>954</v>
      </c>
    </row>
    <row r="24" spans="1:7" ht="12.75">
      <c r="A24" s="97"/>
      <c r="B24" s="77"/>
      <c r="C24" s="77"/>
      <c r="D24" s="77"/>
      <c r="E24" s="77"/>
      <c r="F24" s="77"/>
      <c r="G24" s="87"/>
    </row>
    <row r="25" spans="1:7" ht="12.75">
      <c r="A25" s="139" t="s">
        <v>436</v>
      </c>
      <c r="B25" s="104">
        <v>15516950</v>
      </c>
      <c r="C25" s="104">
        <v>117714161</v>
      </c>
      <c r="D25" s="104">
        <v>124166834</v>
      </c>
      <c r="E25" s="104">
        <v>91.52</v>
      </c>
      <c r="F25" s="104">
        <v>694</v>
      </c>
      <c r="G25" s="140">
        <v>732</v>
      </c>
    </row>
    <row r="26" spans="1:7" ht="12.75">
      <c r="A26" s="97"/>
      <c r="B26" s="77"/>
      <c r="C26" s="77"/>
      <c r="D26" s="77"/>
      <c r="E26" s="77"/>
      <c r="F26" s="77"/>
      <c r="G26" s="87"/>
    </row>
    <row r="27" spans="1:7" ht="12.75">
      <c r="A27" s="97" t="s">
        <v>437</v>
      </c>
      <c r="B27" s="77">
        <v>36906740</v>
      </c>
      <c r="C27" s="77">
        <v>332502748</v>
      </c>
      <c r="D27" s="77">
        <v>578581680</v>
      </c>
      <c r="E27" s="77">
        <v>59.51</v>
      </c>
      <c r="F27" s="77">
        <v>536</v>
      </c>
      <c r="G27" s="87">
        <v>933</v>
      </c>
    </row>
    <row r="28" spans="1:7" ht="12.75">
      <c r="A28" s="97" t="s">
        <v>101</v>
      </c>
      <c r="B28" s="77">
        <v>26609941</v>
      </c>
      <c r="C28" s="77">
        <v>243017847</v>
      </c>
      <c r="D28" s="77">
        <v>472500933</v>
      </c>
      <c r="E28" s="77">
        <v>45.38</v>
      </c>
      <c r="F28" s="77">
        <v>414</v>
      </c>
      <c r="G28" s="87">
        <v>806</v>
      </c>
    </row>
    <row r="29" spans="1:7" ht="12.75">
      <c r="A29" s="97" t="s">
        <v>102</v>
      </c>
      <c r="B29" s="77">
        <v>10821631</v>
      </c>
      <c r="C29" s="77">
        <v>159470624</v>
      </c>
      <c r="D29" s="77">
        <v>301115360</v>
      </c>
      <c r="E29" s="77">
        <v>29.14</v>
      </c>
      <c r="F29" s="77">
        <v>429</v>
      </c>
      <c r="G29" s="87">
        <v>811</v>
      </c>
    </row>
    <row r="30" spans="1:7" ht="12.75">
      <c r="A30" s="139" t="s">
        <v>477</v>
      </c>
      <c r="B30" s="104">
        <f>SUM(B27:B29)</f>
        <v>74338312</v>
      </c>
      <c r="C30" s="104">
        <f>SUM(C27:C29)</f>
        <v>734991219</v>
      </c>
      <c r="D30" s="104">
        <f>SUM(D27:D29)</f>
        <v>1352197973</v>
      </c>
      <c r="E30" s="104">
        <v>47.11</v>
      </c>
      <c r="F30" s="104">
        <v>466</v>
      </c>
      <c r="G30" s="140">
        <v>857</v>
      </c>
    </row>
    <row r="31" spans="1:7" ht="12.75">
      <c r="A31" s="97"/>
      <c r="B31" s="77"/>
      <c r="C31" s="77"/>
      <c r="D31" s="77"/>
      <c r="E31" s="77"/>
      <c r="F31" s="77"/>
      <c r="G31" s="87"/>
    </row>
    <row r="32" spans="1:7" ht="12.75">
      <c r="A32" s="97" t="s">
        <v>438</v>
      </c>
      <c r="B32" s="77">
        <v>32447005</v>
      </c>
      <c r="C32" s="77">
        <v>275984791</v>
      </c>
      <c r="D32" s="77">
        <v>427470925</v>
      </c>
      <c r="E32" s="77">
        <v>69.06</v>
      </c>
      <c r="F32" s="77">
        <v>587</v>
      </c>
      <c r="G32" s="87">
        <v>910</v>
      </c>
    </row>
    <row r="33" spans="1:7" ht="12.75">
      <c r="A33" s="97" t="s">
        <v>106</v>
      </c>
      <c r="B33" s="77">
        <v>34782061</v>
      </c>
      <c r="C33" s="77">
        <v>318284761</v>
      </c>
      <c r="D33" s="77">
        <v>499165865</v>
      </c>
      <c r="E33" s="77">
        <v>95.05</v>
      </c>
      <c r="F33" s="77">
        <v>870</v>
      </c>
      <c r="G33" s="87">
        <v>1364</v>
      </c>
    </row>
    <row r="34" spans="1:7" ht="12.75">
      <c r="A34" s="97" t="s">
        <v>109</v>
      </c>
      <c r="B34" s="77">
        <v>41416744</v>
      </c>
      <c r="C34" s="77">
        <v>339130777</v>
      </c>
      <c r="D34" s="77">
        <v>532732508</v>
      </c>
      <c r="E34" s="77">
        <v>77</v>
      </c>
      <c r="F34" s="77">
        <v>630</v>
      </c>
      <c r="G34" s="87">
        <v>990</v>
      </c>
    </row>
    <row r="35" spans="1:7" ht="12.75">
      <c r="A35" s="97" t="s">
        <v>111</v>
      </c>
      <c r="B35" s="77">
        <v>9511315</v>
      </c>
      <c r="C35" s="77">
        <v>102007559</v>
      </c>
      <c r="D35" s="77">
        <v>179626191</v>
      </c>
      <c r="E35" s="77">
        <v>37.66</v>
      </c>
      <c r="F35" s="77">
        <v>404</v>
      </c>
      <c r="G35" s="87">
        <v>711</v>
      </c>
    </row>
    <row r="36" spans="1:7" ht="12.75">
      <c r="A36" s="139" t="s">
        <v>439</v>
      </c>
      <c r="B36" s="104">
        <f>SUM(B32:B35)</f>
        <v>118157125</v>
      </c>
      <c r="C36" s="104">
        <f>SUM(C32:C35)</f>
        <v>1035407888</v>
      </c>
      <c r="D36" s="104">
        <f>SUM(D32:D35)</f>
        <v>1638995489</v>
      </c>
      <c r="E36" s="104">
        <v>72.66</v>
      </c>
      <c r="F36" s="104">
        <v>637</v>
      </c>
      <c r="G36" s="140">
        <v>1008</v>
      </c>
    </row>
    <row r="37" spans="1:7" ht="12.75">
      <c r="A37" s="97"/>
      <c r="B37" s="77"/>
      <c r="C37" s="77"/>
      <c r="D37" s="77"/>
      <c r="E37" s="77"/>
      <c r="F37" s="77"/>
      <c r="G37" s="87"/>
    </row>
    <row r="38" spans="1:7" ht="12.75">
      <c r="A38" s="139" t="s">
        <v>440</v>
      </c>
      <c r="B38" s="104">
        <v>7525457</v>
      </c>
      <c r="C38" s="104">
        <v>62796997</v>
      </c>
      <c r="D38" s="104">
        <v>103509384</v>
      </c>
      <c r="E38" s="104">
        <v>40.38</v>
      </c>
      <c r="F38" s="104">
        <v>337</v>
      </c>
      <c r="G38" s="140">
        <v>555</v>
      </c>
    </row>
    <row r="39" spans="1:7" ht="12.75">
      <c r="A39" s="97"/>
      <c r="B39" s="77"/>
      <c r="C39" s="77"/>
      <c r="D39" s="77"/>
      <c r="E39" s="77"/>
      <c r="F39" s="77"/>
      <c r="G39" s="87"/>
    </row>
    <row r="40" spans="1:7" ht="12.75">
      <c r="A40" s="97" t="s">
        <v>478</v>
      </c>
      <c r="B40" s="77">
        <v>12057888</v>
      </c>
      <c r="C40" s="77">
        <v>67851447</v>
      </c>
      <c r="D40" s="77">
        <v>64556510</v>
      </c>
      <c r="E40" s="77">
        <v>50.39</v>
      </c>
      <c r="F40" s="77">
        <v>284</v>
      </c>
      <c r="G40" s="87">
        <v>270</v>
      </c>
    </row>
    <row r="41" spans="1:7" ht="12.75">
      <c r="A41" s="97" t="s">
        <v>441</v>
      </c>
      <c r="B41" s="77">
        <v>32075465</v>
      </c>
      <c r="C41" s="77">
        <v>272443965</v>
      </c>
      <c r="D41" s="77">
        <v>502059119</v>
      </c>
      <c r="E41" s="77">
        <v>67.41</v>
      </c>
      <c r="F41" s="77">
        <v>573</v>
      </c>
      <c r="G41" s="87">
        <v>1055</v>
      </c>
    </row>
    <row r="42" spans="1:7" ht="12.75">
      <c r="A42" s="97" t="s">
        <v>442</v>
      </c>
      <c r="B42" s="77">
        <v>26519830</v>
      </c>
      <c r="C42" s="77">
        <v>262073201</v>
      </c>
      <c r="D42" s="77">
        <v>445798975</v>
      </c>
      <c r="E42" s="77">
        <v>50.36</v>
      </c>
      <c r="F42" s="77">
        <v>498</v>
      </c>
      <c r="G42" s="87">
        <v>847</v>
      </c>
    </row>
    <row r="43" spans="1:7" ht="12.75">
      <c r="A43" s="97" t="s">
        <v>118</v>
      </c>
      <c r="B43" s="77">
        <v>9946135</v>
      </c>
      <c r="C43" s="77">
        <v>97127567</v>
      </c>
      <c r="D43" s="77">
        <v>176936160</v>
      </c>
      <c r="E43" s="77">
        <v>57.24</v>
      </c>
      <c r="F43" s="77">
        <v>559</v>
      </c>
      <c r="G43" s="87">
        <v>1018</v>
      </c>
    </row>
    <row r="44" spans="1:7" ht="12.75">
      <c r="A44" s="97" t="s">
        <v>443</v>
      </c>
      <c r="B44" s="77">
        <v>11202914</v>
      </c>
      <c r="C44" s="77">
        <v>92823731</v>
      </c>
      <c r="D44" s="77">
        <v>115797576</v>
      </c>
      <c r="E44" s="77">
        <v>21</v>
      </c>
      <c r="F44" s="77">
        <v>174</v>
      </c>
      <c r="G44" s="87">
        <v>217</v>
      </c>
    </row>
    <row r="45" spans="1:7" ht="12.75">
      <c r="A45" s="97" t="s">
        <v>444</v>
      </c>
      <c r="B45" s="77">
        <v>18443251</v>
      </c>
      <c r="C45" s="77">
        <v>79668148</v>
      </c>
      <c r="D45" s="77">
        <v>118991065</v>
      </c>
      <c r="E45" s="77">
        <v>75.76</v>
      </c>
      <c r="F45" s="77">
        <v>327</v>
      </c>
      <c r="G45" s="87">
        <v>489</v>
      </c>
    </row>
    <row r="46" spans="1:7" ht="12.75">
      <c r="A46" s="97" t="s">
        <v>445</v>
      </c>
      <c r="B46" s="77">
        <v>29533610</v>
      </c>
      <c r="C46" s="77">
        <v>230382031</v>
      </c>
      <c r="D46" s="77">
        <v>400157399</v>
      </c>
      <c r="E46" s="77">
        <v>70.54</v>
      </c>
      <c r="F46" s="77">
        <v>550</v>
      </c>
      <c r="G46" s="87">
        <v>956</v>
      </c>
    </row>
    <row r="47" spans="1:7" ht="12.75">
      <c r="A47" s="97" t="s">
        <v>446</v>
      </c>
      <c r="B47" s="77">
        <v>5793436</v>
      </c>
      <c r="C47" s="77">
        <v>33628354</v>
      </c>
      <c r="D47" s="77">
        <v>55527467</v>
      </c>
      <c r="E47" s="77">
        <v>46.02</v>
      </c>
      <c r="F47" s="77">
        <v>267</v>
      </c>
      <c r="G47" s="87">
        <v>441</v>
      </c>
    </row>
    <row r="48" spans="1:7" ht="12.75">
      <c r="A48" s="97" t="s">
        <v>119</v>
      </c>
      <c r="B48" s="77">
        <v>8199129</v>
      </c>
      <c r="C48" s="77">
        <v>74643668</v>
      </c>
      <c r="D48" s="77">
        <v>107510389</v>
      </c>
      <c r="E48" s="77">
        <v>33.4</v>
      </c>
      <c r="F48" s="77">
        <v>304</v>
      </c>
      <c r="G48" s="87">
        <v>438</v>
      </c>
    </row>
    <row r="49" spans="1:7" ht="12.75">
      <c r="A49" s="139" t="s">
        <v>479</v>
      </c>
      <c r="B49" s="104">
        <f>SUM(B40:B48)</f>
        <v>153771658</v>
      </c>
      <c r="C49" s="104">
        <f>SUM(C40:C48)</f>
        <v>1210642112</v>
      </c>
      <c r="D49" s="104">
        <f>SUM(D40:D48)</f>
        <v>1987334660</v>
      </c>
      <c r="E49" s="104">
        <v>51.56</v>
      </c>
      <c r="F49" s="104">
        <v>406</v>
      </c>
      <c r="G49" s="140">
        <v>666</v>
      </c>
    </row>
    <row r="50" spans="1:7" ht="12.75">
      <c r="A50" s="97"/>
      <c r="B50" s="77"/>
      <c r="C50" s="77"/>
      <c r="D50" s="77"/>
      <c r="E50" s="77"/>
      <c r="F50" s="77"/>
      <c r="G50" s="87"/>
    </row>
    <row r="51" spans="1:7" ht="12.75">
      <c r="A51" s="139" t="s">
        <v>447</v>
      </c>
      <c r="B51" s="104">
        <v>10895345</v>
      </c>
      <c r="C51" s="104">
        <v>83508240</v>
      </c>
      <c r="D51" s="104">
        <v>115452507</v>
      </c>
      <c r="E51" s="104">
        <v>40.34</v>
      </c>
      <c r="F51" s="104">
        <v>309</v>
      </c>
      <c r="G51" s="140">
        <v>427</v>
      </c>
    </row>
    <row r="52" spans="1:7" ht="12.75">
      <c r="A52" s="97"/>
      <c r="B52" s="77"/>
      <c r="C52" s="77"/>
      <c r="D52" s="77"/>
      <c r="E52" s="77"/>
      <c r="F52" s="77"/>
      <c r="G52" s="87"/>
    </row>
    <row r="53" spans="1:7" ht="12.75">
      <c r="A53" s="97" t="s">
        <v>448</v>
      </c>
      <c r="B53" s="77">
        <v>12428627</v>
      </c>
      <c r="C53" s="77">
        <v>127769412</v>
      </c>
      <c r="D53" s="77">
        <v>193849232</v>
      </c>
      <c r="E53" s="77">
        <v>26.26</v>
      </c>
      <c r="F53" s="77">
        <v>270</v>
      </c>
      <c r="G53" s="87">
        <v>410</v>
      </c>
    </row>
    <row r="54" spans="1:7" ht="12.75">
      <c r="A54" s="97" t="s">
        <v>125</v>
      </c>
      <c r="B54" s="77">
        <v>10282558</v>
      </c>
      <c r="C54" s="77">
        <v>152198508</v>
      </c>
      <c r="D54" s="77">
        <v>277928372</v>
      </c>
      <c r="E54" s="77">
        <v>16.25</v>
      </c>
      <c r="F54" s="77">
        <v>240</v>
      </c>
      <c r="G54" s="87">
        <v>439</v>
      </c>
    </row>
    <row r="55" spans="1:7" ht="12.75">
      <c r="A55" s="97" t="s">
        <v>126</v>
      </c>
      <c r="B55" s="77">
        <v>33238759</v>
      </c>
      <c r="C55" s="77">
        <v>254286550</v>
      </c>
      <c r="D55" s="77">
        <v>438922254</v>
      </c>
      <c r="E55" s="77">
        <v>47.39</v>
      </c>
      <c r="F55" s="77">
        <v>363</v>
      </c>
      <c r="G55" s="87">
        <v>626</v>
      </c>
    </row>
    <row r="56" spans="1:7" ht="12.75">
      <c r="A56" s="97" t="s">
        <v>134</v>
      </c>
      <c r="B56" s="77">
        <v>20437776</v>
      </c>
      <c r="C56" s="77">
        <v>231676158</v>
      </c>
      <c r="D56" s="77">
        <v>459064635</v>
      </c>
      <c r="E56" s="77">
        <v>36.91</v>
      </c>
      <c r="F56" s="77">
        <v>418</v>
      </c>
      <c r="G56" s="87">
        <v>829</v>
      </c>
    </row>
    <row r="57" spans="1:7" ht="12.75">
      <c r="A57" s="97" t="s">
        <v>449</v>
      </c>
      <c r="B57" s="77">
        <v>7346505</v>
      </c>
      <c r="C57" s="77">
        <v>92770635</v>
      </c>
      <c r="D57" s="77">
        <v>169255888</v>
      </c>
      <c r="E57" s="77">
        <v>19.42</v>
      </c>
      <c r="F57" s="77">
        <v>245</v>
      </c>
      <c r="G57" s="87">
        <v>447</v>
      </c>
    </row>
    <row r="58" spans="1:7" ht="12.75">
      <c r="A58" s="139" t="s">
        <v>450</v>
      </c>
      <c r="B58" s="104">
        <f>SUM(B53:B57)</f>
        <v>83734225</v>
      </c>
      <c r="C58" s="104">
        <f>SUM(C53:C57)</f>
        <v>858701263</v>
      </c>
      <c r="D58" s="104">
        <f>SUM(D53:D57)</f>
        <v>1539020381</v>
      </c>
      <c r="E58" s="104">
        <v>30.56</v>
      </c>
      <c r="F58" s="104">
        <v>313</v>
      </c>
      <c r="G58" s="140">
        <v>562</v>
      </c>
    </row>
    <row r="59" spans="1:7" ht="12.75">
      <c r="A59" s="97"/>
      <c r="B59" s="77"/>
      <c r="C59" s="77"/>
      <c r="D59" s="77"/>
      <c r="E59" s="77"/>
      <c r="F59" s="77"/>
      <c r="G59" s="87"/>
    </row>
    <row r="60" spans="1:7" ht="12.75">
      <c r="A60" s="97" t="s">
        <v>138</v>
      </c>
      <c r="B60" s="77">
        <v>2789352</v>
      </c>
      <c r="C60" s="77">
        <v>32366990</v>
      </c>
      <c r="D60" s="77">
        <v>43857927</v>
      </c>
      <c r="E60" s="77">
        <v>21.01</v>
      </c>
      <c r="F60" s="77">
        <v>244</v>
      </c>
      <c r="G60" s="87">
        <v>330</v>
      </c>
    </row>
    <row r="61" spans="1:7" ht="12.75">
      <c r="A61" s="97" t="s">
        <v>143</v>
      </c>
      <c r="B61" s="77">
        <v>8412554</v>
      </c>
      <c r="C61" s="77">
        <v>112259963</v>
      </c>
      <c r="D61" s="77">
        <v>246265994</v>
      </c>
      <c r="E61" s="77">
        <v>31.07</v>
      </c>
      <c r="F61" s="77">
        <v>415</v>
      </c>
      <c r="G61" s="87">
        <v>910</v>
      </c>
    </row>
    <row r="62" spans="1:7" ht="12.75">
      <c r="A62" s="97" t="s">
        <v>145</v>
      </c>
      <c r="B62" s="77">
        <v>8863180</v>
      </c>
      <c r="C62" s="77">
        <v>87066638</v>
      </c>
      <c r="D62" s="77">
        <v>134955692</v>
      </c>
      <c r="E62" s="77">
        <v>25.25</v>
      </c>
      <c r="F62" s="77">
        <v>248</v>
      </c>
      <c r="G62" s="87">
        <v>385</v>
      </c>
    </row>
    <row r="63" spans="1:8" ht="12.75">
      <c r="A63" s="139" t="s">
        <v>451</v>
      </c>
      <c r="B63" s="104">
        <f>SUM(B60:B62)</f>
        <v>20065086</v>
      </c>
      <c r="C63" s="104">
        <f>SUM(C60:C62)</f>
        <v>231693591</v>
      </c>
      <c r="D63" s="104">
        <f>SUM(D60:D62)</f>
        <v>425079613</v>
      </c>
      <c r="E63" s="104">
        <v>26.6</v>
      </c>
      <c r="F63" s="104">
        <v>307</v>
      </c>
      <c r="G63" s="140">
        <v>563</v>
      </c>
      <c r="H63" s="2"/>
    </row>
    <row r="64" spans="1:8" ht="12.75">
      <c r="A64" s="97"/>
      <c r="B64" s="77"/>
      <c r="C64" s="77"/>
      <c r="D64" s="77"/>
      <c r="E64" s="77"/>
      <c r="F64" s="77"/>
      <c r="G64" s="87"/>
      <c r="H64" s="2"/>
    </row>
    <row r="65" spans="1:9" ht="12.75">
      <c r="A65" s="139" t="s">
        <v>452</v>
      </c>
      <c r="B65" s="104">
        <v>6919544</v>
      </c>
      <c r="C65" s="104">
        <v>84597294</v>
      </c>
      <c r="D65" s="104">
        <v>87127120</v>
      </c>
      <c r="E65" s="104">
        <v>21.88</v>
      </c>
      <c r="F65" s="104">
        <v>267</v>
      </c>
      <c r="G65" s="140">
        <v>275</v>
      </c>
      <c r="H65" s="17"/>
      <c r="I65" s="6"/>
    </row>
    <row r="66" spans="1:8" ht="12.75">
      <c r="A66" s="97"/>
      <c r="B66" s="77"/>
      <c r="C66" s="77"/>
      <c r="D66" s="77"/>
      <c r="E66" s="77"/>
      <c r="F66" s="77"/>
      <c r="G66" s="87"/>
      <c r="H66" s="2"/>
    </row>
    <row r="67" spans="1:8" ht="12.75">
      <c r="A67" s="97" t="s">
        <v>150</v>
      </c>
      <c r="B67" s="77">
        <v>14106901</v>
      </c>
      <c r="C67" s="77">
        <v>94215401</v>
      </c>
      <c r="D67" s="77">
        <v>137680093</v>
      </c>
      <c r="E67" s="77">
        <v>15.82</v>
      </c>
      <c r="F67" s="77">
        <v>106</v>
      </c>
      <c r="G67" s="87">
        <v>154</v>
      </c>
      <c r="H67" s="2"/>
    </row>
    <row r="68" spans="1:8" ht="12.75">
      <c r="A68" s="97" t="s">
        <v>453</v>
      </c>
      <c r="B68" s="77">
        <v>19148602</v>
      </c>
      <c r="C68" s="77">
        <v>152639512</v>
      </c>
      <c r="D68" s="77">
        <v>207775859</v>
      </c>
      <c r="E68" s="77">
        <v>18.6</v>
      </c>
      <c r="F68" s="77">
        <v>148</v>
      </c>
      <c r="G68" s="87">
        <v>202</v>
      </c>
      <c r="H68" s="2"/>
    </row>
    <row r="69" spans="1:8" ht="12.75">
      <c r="A69" s="139" t="s">
        <v>454</v>
      </c>
      <c r="B69" s="104">
        <f>SUM(B67:B68)</f>
        <v>33255503</v>
      </c>
      <c r="C69" s="104">
        <f>SUM(C67:C68)</f>
        <v>246854913</v>
      </c>
      <c r="D69" s="104">
        <f>SUM(D67:D68)</f>
        <v>345455952</v>
      </c>
      <c r="E69" s="104">
        <v>17.31</v>
      </c>
      <c r="F69" s="104">
        <v>128</v>
      </c>
      <c r="G69" s="140">
        <v>180</v>
      </c>
      <c r="H69" s="2"/>
    </row>
    <row r="70" spans="1:8" ht="12.75">
      <c r="A70" s="97"/>
      <c r="B70" s="77"/>
      <c r="C70" s="77"/>
      <c r="D70" s="77"/>
      <c r="E70" s="77"/>
      <c r="F70" s="77"/>
      <c r="G70" s="87"/>
      <c r="H70" s="2"/>
    </row>
    <row r="71" spans="1:8" ht="12.75">
      <c r="A71" s="97" t="s">
        <v>154</v>
      </c>
      <c r="B71" s="77" t="s">
        <v>457</v>
      </c>
      <c r="C71" s="77" t="s">
        <v>457</v>
      </c>
      <c r="D71" s="77" t="s">
        <v>457</v>
      </c>
      <c r="E71" s="77" t="s">
        <v>457</v>
      </c>
      <c r="F71" s="77" t="s">
        <v>457</v>
      </c>
      <c r="G71" s="87" t="s">
        <v>457</v>
      </c>
      <c r="H71" s="2"/>
    </row>
    <row r="72" spans="1:8" ht="12.75">
      <c r="A72" s="97" t="s">
        <v>158</v>
      </c>
      <c r="B72" s="77">
        <v>7246985</v>
      </c>
      <c r="C72" s="77">
        <v>50004714</v>
      </c>
      <c r="D72" s="77">
        <v>68480484</v>
      </c>
      <c r="E72" s="77">
        <v>30.34</v>
      </c>
      <c r="F72" s="77">
        <v>209</v>
      </c>
      <c r="G72" s="87">
        <v>287</v>
      </c>
      <c r="H72" s="2"/>
    </row>
    <row r="73" spans="1:8" ht="12.75">
      <c r="A73" s="97" t="s">
        <v>163</v>
      </c>
      <c r="B73" s="77">
        <v>10632176</v>
      </c>
      <c r="C73" s="77">
        <v>93379565</v>
      </c>
      <c r="D73" s="77">
        <v>88722278</v>
      </c>
      <c r="E73" s="77">
        <v>18.2</v>
      </c>
      <c r="F73" s="77">
        <v>160</v>
      </c>
      <c r="G73" s="87">
        <v>152</v>
      </c>
      <c r="H73" s="2"/>
    </row>
    <row r="74" spans="1:8" ht="12.75">
      <c r="A74" s="97" t="s">
        <v>169</v>
      </c>
      <c r="B74" s="77" t="s">
        <v>457</v>
      </c>
      <c r="C74" s="77" t="s">
        <v>457</v>
      </c>
      <c r="D74" s="77" t="s">
        <v>457</v>
      </c>
      <c r="E74" s="77" t="s">
        <v>457</v>
      </c>
      <c r="F74" s="77" t="s">
        <v>457</v>
      </c>
      <c r="G74" s="87" t="s">
        <v>457</v>
      </c>
      <c r="H74" s="2"/>
    </row>
    <row r="75" spans="1:8" ht="12.75">
      <c r="A75" s="97" t="s">
        <v>171</v>
      </c>
      <c r="B75" s="77" t="s">
        <v>457</v>
      </c>
      <c r="C75" s="77" t="s">
        <v>457</v>
      </c>
      <c r="D75" s="77" t="s">
        <v>457</v>
      </c>
      <c r="E75" s="77" t="s">
        <v>457</v>
      </c>
      <c r="F75" s="77" t="s">
        <v>457</v>
      </c>
      <c r="G75" s="87" t="s">
        <v>457</v>
      </c>
      <c r="H75" s="2"/>
    </row>
    <row r="76" spans="1:8" ht="12.75">
      <c r="A76" s="97" t="s">
        <v>175</v>
      </c>
      <c r="B76" s="77">
        <v>19571617</v>
      </c>
      <c r="C76" s="77">
        <v>154361995</v>
      </c>
      <c r="D76" s="77">
        <v>210127841</v>
      </c>
      <c r="E76" s="77">
        <v>40.88</v>
      </c>
      <c r="F76" s="77">
        <v>322</v>
      </c>
      <c r="G76" s="87">
        <v>439</v>
      </c>
      <c r="H76" s="2"/>
    </row>
    <row r="77" spans="1:8" ht="12.75">
      <c r="A77" s="97" t="s">
        <v>180</v>
      </c>
      <c r="B77" s="77">
        <v>6585852</v>
      </c>
      <c r="C77" s="77">
        <v>50522586</v>
      </c>
      <c r="D77" s="77">
        <v>51444937</v>
      </c>
      <c r="E77" s="77">
        <v>30.8</v>
      </c>
      <c r="F77" s="77">
        <v>236</v>
      </c>
      <c r="G77" s="87">
        <v>241</v>
      </c>
      <c r="H77" s="2"/>
    </row>
    <row r="78" spans="1:8" ht="12.75">
      <c r="A78" s="97" t="s">
        <v>178</v>
      </c>
      <c r="B78" s="77" t="s">
        <v>457</v>
      </c>
      <c r="C78" s="77" t="s">
        <v>457</v>
      </c>
      <c r="D78" s="77" t="s">
        <v>457</v>
      </c>
      <c r="E78" s="77" t="s">
        <v>457</v>
      </c>
      <c r="F78" s="77" t="s">
        <v>457</v>
      </c>
      <c r="G78" s="87" t="s">
        <v>457</v>
      </c>
      <c r="H78" s="2"/>
    </row>
    <row r="79" spans="1:8" ht="12.75">
      <c r="A79" s="139" t="s">
        <v>480</v>
      </c>
      <c r="B79" s="104">
        <v>62139936</v>
      </c>
      <c r="C79" s="104">
        <v>560803764</v>
      </c>
      <c r="D79" s="104">
        <v>669010676</v>
      </c>
      <c r="E79" s="104">
        <v>23.4</v>
      </c>
      <c r="F79" s="104">
        <v>211</v>
      </c>
      <c r="G79" s="140">
        <v>252</v>
      </c>
      <c r="H79" s="2"/>
    </row>
    <row r="80" spans="1:8" ht="12.75">
      <c r="A80" s="97"/>
      <c r="B80" s="77"/>
      <c r="C80" s="77"/>
      <c r="D80" s="77"/>
      <c r="E80" s="77"/>
      <c r="F80" s="77"/>
      <c r="G80" s="87"/>
      <c r="H80" s="2"/>
    </row>
    <row r="81" spans="1:8" ht="12.75">
      <c r="A81" s="97" t="s">
        <v>185</v>
      </c>
      <c r="B81" s="77">
        <v>1012386</v>
      </c>
      <c r="C81" s="77">
        <v>4950337</v>
      </c>
      <c r="D81" s="77">
        <v>3437287</v>
      </c>
      <c r="E81" s="77">
        <v>46.78</v>
      </c>
      <c r="F81" s="77">
        <v>229</v>
      </c>
      <c r="G81" s="87">
        <v>159</v>
      </c>
      <c r="H81" s="2"/>
    </row>
    <row r="82" spans="1:8" ht="12.75">
      <c r="A82" s="97" t="s">
        <v>455</v>
      </c>
      <c r="B82" s="77">
        <v>12531146</v>
      </c>
      <c r="C82" s="77">
        <v>58291225</v>
      </c>
      <c r="D82" s="77">
        <v>116470784</v>
      </c>
      <c r="E82" s="77">
        <v>111.44</v>
      </c>
      <c r="F82" s="77">
        <v>518</v>
      </c>
      <c r="G82" s="87">
        <v>1036</v>
      </c>
      <c r="H82" s="2"/>
    </row>
    <row r="83" spans="1:7" ht="12.75">
      <c r="A83" s="139" t="s">
        <v>456</v>
      </c>
      <c r="B83" s="104">
        <f>SUM(B81:B82)</f>
        <v>13543532</v>
      </c>
      <c r="C83" s="104">
        <f>SUM(C81:C82)</f>
        <v>63241562</v>
      </c>
      <c r="D83" s="104">
        <f>SUM(D81:D82)</f>
        <v>119908071</v>
      </c>
      <c r="E83" s="104">
        <v>101</v>
      </c>
      <c r="F83" s="104">
        <v>472</v>
      </c>
      <c r="G83" s="140">
        <v>894</v>
      </c>
    </row>
    <row r="84" spans="1:7" ht="12.75">
      <c r="A84" s="97"/>
      <c r="B84" s="77"/>
      <c r="C84" s="77"/>
      <c r="D84" s="77"/>
      <c r="E84" s="77"/>
      <c r="F84" s="77"/>
      <c r="G84" s="87"/>
    </row>
    <row r="85" spans="1:7" ht="13.5" thickBot="1">
      <c r="A85" s="141" t="s">
        <v>270</v>
      </c>
      <c r="B85" s="79">
        <v>914930414</v>
      </c>
      <c r="C85" s="79">
        <v>6874645146</v>
      </c>
      <c r="D85" s="79">
        <v>10778109284</v>
      </c>
      <c r="E85" s="79">
        <v>50.09</v>
      </c>
      <c r="F85" s="79">
        <v>376</v>
      </c>
      <c r="G85" s="99">
        <v>590</v>
      </c>
    </row>
    <row r="86" spans="1:7" ht="12.75">
      <c r="A86" s="142" t="s">
        <v>458</v>
      </c>
      <c r="B86" s="58"/>
      <c r="C86" s="58"/>
      <c r="D86" s="58"/>
      <c r="E86" s="143"/>
      <c r="F86" s="58"/>
      <c r="G86" s="58"/>
    </row>
    <row r="87" ht="12.75">
      <c r="A87" s="24" t="s">
        <v>465</v>
      </c>
    </row>
  </sheetData>
  <mergeCells count="5">
    <mergeCell ref="A5:A7"/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163" t="s">
        <v>189</v>
      </c>
      <c r="B1" s="163"/>
      <c r="C1" s="163"/>
      <c r="D1" s="163"/>
      <c r="E1" s="163"/>
      <c r="F1" s="4"/>
      <c r="G1" s="4"/>
    </row>
    <row r="3" spans="1:7" ht="15">
      <c r="A3" s="166" t="s">
        <v>481</v>
      </c>
      <c r="B3" s="166"/>
      <c r="C3" s="166"/>
      <c r="D3" s="166"/>
      <c r="E3" s="166"/>
      <c r="F3" s="5"/>
      <c r="G3" s="5"/>
    </row>
    <row r="4" spans="1:7" ht="15">
      <c r="A4" s="166" t="s">
        <v>495</v>
      </c>
      <c r="B4" s="166"/>
      <c r="C4" s="166"/>
      <c r="D4" s="166"/>
      <c r="E4" s="166"/>
      <c r="F4" s="5"/>
      <c r="G4" s="5"/>
    </row>
    <row r="5" spans="1:5" ht="13.5" thickBot="1">
      <c r="A5" s="27"/>
      <c r="B5" s="27"/>
      <c r="C5" s="27"/>
      <c r="D5" s="27"/>
      <c r="E5" s="27"/>
    </row>
    <row r="6" spans="1:5" ht="12.75">
      <c r="A6" s="41" t="s">
        <v>6</v>
      </c>
      <c r="B6" s="153" t="s">
        <v>0</v>
      </c>
      <c r="C6" s="59" t="s">
        <v>39</v>
      </c>
      <c r="D6" s="164" t="s">
        <v>43</v>
      </c>
      <c r="E6" s="167"/>
    </row>
    <row r="7" spans="1:5" ht="15" thickBot="1">
      <c r="A7" s="44" t="s">
        <v>499</v>
      </c>
      <c r="B7" s="154"/>
      <c r="C7" s="60" t="s">
        <v>502</v>
      </c>
      <c r="D7" s="45" t="s">
        <v>2</v>
      </c>
      <c r="E7" s="47" t="s">
        <v>44</v>
      </c>
    </row>
    <row r="8" spans="1:5" ht="12.75">
      <c r="A8" s="162" t="s">
        <v>7</v>
      </c>
      <c r="B8" s="48" t="s">
        <v>18</v>
      </c>
      <c r="C8" s="30">
        <v>419896.25</v>
      </c>
      <c r="D8" s="30">
        <v>398</v>
      </c>
      <c r="E8" s="31">
        <v>0.09</v>
      </c>
    </row>
    <row r="9" spans="1:5" ht="12.75">
      <c r="A9" s="159"/>
      <c r="B9" s="49" t="s">
        <v>19</v>
      </c>
      <c r="C9" s="33">
        <v>288215.14</v>
      </c>
      <c r="D9" s="33">
        <v>1842.81</v>
      </c>
      <c r="E9" s="34">
        <v>0.64</v>
      </c>
    </row>
    <row r="10" spans="1:5" ht="12.75">
      <c r="A10" s="159"/>
      <c r="B10" s="49" t="s">
        <v>20</v>
      </c>
      <c r="C10" s="33">
        <v>515653.17</v>
      </c>
      <c r="D10" s="33">
        <v>1571.25</v>
      </c>
      <c r="E10" s="34">
        <v>0.3</v>
      </c>
    </row>
    <row r="11" spans="1:5" ht="12.75">
      <c r="A11" s="159"/>
      <c r="B11" s="49" t="s">
        <v>21</v>
      </c>
      <c r="C11" s="33">
        <v>480705.63</v>
      </c>
      <c r="D11" s="33">
        <v>6564.51</v>
      </c>
      <c r="E11" s="34">
        <v>1.37</v>
      </c>
    </row>
    <row r="12" spans="1:5" ht="12.75">
      <c r="A12" s="159"/>
      <c r="B12" s="49" t="s">
        <v>22</v>
      </c>
      <c r="C12" s="33">
        <v>513232.68</v>
      </c>
      <c r="D12" s="33">
        <v>70438.37</v>
      </c>
      <c r="E12" s="34">
        <v>13.72</v>
      </c>
    </row>
    <row r="13" spans="1:5" ht="12.75">
      <c r="A13" s="160"/>
      <c r="B13" s="50" t="s">
        <v>23</v>
      </c>
      <c r="C13" s="36">
        <v>229656.51</v>
      </c>
      <c r="D13" s="36">
        <v>9558.13</v>
      </c>
      <c r="E13" s="37">
        <v>4.16</v>
      </c>
    </row>
    <row r="14" spans="1:5" ht="12.75">
      <c r="A14" s="155" t="s">
        <v>8</v>
      </c>
      <c r="B14" s="51" t="s">
        <v>18</v>
      </c>
      <c r="C14" s="39">
        <v>96981.3</v>
      </c>
      <c r="D14" s="39">
        <v>93.25</v>
      </c>
      <c r="E14" s="40">
        <v>0.1</v>
      </c>
    </row>
    <row r="15" spans="1:5" ht="12.75">
      <c r="A15" s="156"/>
      <c r="B15" s="49" t="s">
        <v>19</v>
      </c>
      <c r="C15" s="33">
        <v>74668.21</v>
      </c>
      <c r="D15" s="33">
        <v>467.06</v>
      </c>
      <c r="E15" s="34">
        <v>0.63</v>
      </c>
    </row>
    <row r="16" spans="1:5" ht="12.75">
      <c r="A16" s="156"/>
      <c r="B16" s="49" t="s">
        <v>20</v>
      </c>
      <c r="C16" s="33">
        <v>142357.95</v>
      </c>
      <c r="D16" s="33">
        <v>1051.63</v>
      </c>
      <c r="E16" s="34">
        <v>0.74</v>
      </c>
    </row>
    <row r="17" spans="1:5" ht="12.75">
      <c r="A17" s="156"/>
      <c r="B17" s="49" t="s">
        <v>21</v>
      </c>
      <c r="C17" s="33">
        <v>91127.18</v>
      </c>
      <c r="D17" s="33">
        <v>1448.56</v>
      </c>
      <c r="E17" s="34">
        <v>1.59</v>
      </c>
    </row>
    <row r="18" spans="1:5" ht="12.75">
      <c r="A18" s="156"/>
      <c r="B18" s="49" t="s">
        <v>22</v>
      </c>
      <c r="C18" s="33">
        <v>217849.16</v>
      </c>
      <c r="D18" s="33">
        <v>31053</v>
      </c>
      <c r="E18" s="34">
        <v>14.25</v>
      </c>
    </row>
    <row r="19" spans="1:5" ht="12.75">
      <c r="A19" s="157"/>
      <c r="B19" s="50" t="s">
        <v>23</v>
      </c>
      <c r="C19" s="36">
        <v>94593.45</v>
      </c>
      <c r="D19" s="36">
        <v>3599.25</v>
      </c>
      <c r="E19" s="37">
        <v>3.8</v>
      </c>
    </row>
    <row r="20" spans="1:5" ht="12.75">
      <c r="A20" s="155" t="s">
        <v>9</v>
      </c>
      <c r="B20" s="51" t="s">
        <v>18</v>
      </c>
      <c r="C20" s="39">
        <v>124472.48</v>
      </c>
      <c r="D20" s="39">
        <v>70.44</v>
      </c>
      <c r="E20" s="40">
        <v>0.06</v>
      </c>
    </row>
    <row r="21" spans="1:5" ht="12.75">
      <c r="A21" s="156"/>
      <c r="B21" s="49" t="s">
        <v>19</v>
      </c>
      <c r="C21" s="33">
        <v>64836.36</v>
      </c>
      <c r="D21" s="33">
        <v>323.44</v>
      </c>
      <c r="E21" s="34">
        <v>0.5</v>
      </c>
    </row>
    <row r="22" spans="1:5" ht="12.75">
      <c r="A22" s="156"/>
      <c r="B22" s="49" t="s">
        <v>20</v>
      </c>
      <c r="C22" s="33">
        <v>156781.26</v>
      </c>
      <c r="D22" s="33">
        <v>1238.25</v>
      </c>
      <c r="E22" s="34">
        <v>0.79</v>
      </c>
    </row>
    <row r="23" spans="1:5" ht="12.75">
      <c r="A23" s="156"/>
      <c r="B23" s="49" t="s">
        <v>21</v>
      </c>
      <c r="C23" s="33">
        <v>76577.84</v>
      </c>
      <c r="D23" s="33">
        <v>791.96</v>
      </c>
      <c r="E23" s="34">
        <v>1.03</v>
      </c>
    </row>
    <row r="24" spans="1:5" ht="12.75">
      <c r="A24" s="156"/>
      <c r="B24" s="49" t="s">
        <v>22</v>
      </c>
      <c r="C24" s="33">
        <v>199535.88</v>
      </c>
      <c r="D24" s="33">
        <v>30315.06</v>
      </c>
      <c r="E24" s="34">
        <v>15.19</v>
      </c>
    </row>
    <row r="25" spans="1:5" ht="12.75">
      <c r="A25" s="157"/>
      <c r="B25" s="50" t="s">
        <v>23</v>
      </c>
      <c r="C25" s="36">
        <v>100622.27</v>
      </c>
      <c r="D25" s="36">
        <v>3857</v>
      </c>
      <c r="E25" s="37">
        <v>3.83</v>
      </c>
    </row>
    <row r="26" spans="1:5" ht="12.75">
      <c r="A26" s="155" t="s">
        <v>10</v>
      </c>
      <c r="B26" s="51" t="s">
        <v>18</v>
      </c>
      <c r="C26" s="39">
        <v>66410.63</v>
      </c>
      <c r="D26" s="39">
        <v>17.63</v>
      </c>
      <c r="E26" s="40">
        <v>0.03</v>
      </c>
    </row>
    <row r="27" spans="1:5" ht="12.75">
      <c r="A27" s="156"/>
      <c r="B27" s="49" t="s">
        <v>19</v>
      </c>
      <c r="C27" s="33">
        <v>26621.05</v>
      </c>
      <c r="D27" s="33">
        <v>83.81</v>
      </c>
      <c r="E27" s="34">
        <v>0.31</v>
      </c>
    </row>
    <row r="28" spans="1:5" ht="12.75">
      <c r="A28" s="156"/>
      <c r="B28" s="49" t="s">
        <v>20</v>
      </c>
      <c r="C28" s="33">
        <v>75113.74</v>
      </c>
      <c r="D28" s="33">
        <v>370.31</v>
      </c>
      <c r="E28" s="34">
        <v>0.49</v>
      </c>
    </row>
    <row r="29" spans="1:5" ht="12.75">
      <c r="A29" s="156"/>
      <c r="B29" s="49" t="s">
        <v>21</v>
      </c>
      <c r="C29" s="33">
        <v>29825.06</v>
      </c>
      <c r="D29" s="33">
        <v>173.6</v>
      </c>
      <c r="E29" s="34">
        <v>0.58</v>
      </c>
    </row>
    <row r="30" spans="1:5" ht="12.75">
      <c r="A30" s="156"/>
      <c r="B30" s="49" t="s">
        <v>22</v>
      </c>
      <c r="C30" s="33">
        <v>82834.03</v>
      </c>
      <c r="D30" s="33">
        <v>13328.88</v>
      </c>
      <c r="E30" s="34">
        <v>16.09</v>
      </c>
    </row>
    <row r="31" spans="1:5" ht="12.75">
      <c r="A31" s="157"/>
      <c r="B31" s="50" t="s">
        <v>23</v>
      </c>
      <c r="C31" s="36">
        <v>44077.79</v>
      </c>
      <c r="D31" s="36">
        <v>1621.19</v>
      </c>
      <c r="E31" s="37">
        <v>3.68</v>
      </c>
    </row>
    <row r="32" spans="1:5" ht="12.75">
      <c r="A32" s="155" t="s">
        <v>11</v>
      </c>
      <c r="B32" s="51" t="s">
        <v>18</v>
      </c>
      <c r="C32" s="39">
        <v>36788.32</v>
      </c>
      <c r="D32" s="39">
        <v>9.63</v>
      </c>
      <c r="E32" s="40">
        <v>0.03</v>
      </c>
    </row>
    <row r="33" spans="1:5" ht="12.75">
      <c r="A33" s="156"/>
      <c r="B33" s="49" t="s">
        <v>19</v>
      </c>
      <c r="C33" s="33">
        <v>12906.92</v>
      </c>
      <c r="D33" s="33">
        <v>15.88</v>
      </c>
      <c r="E33" s="34">
        <v>0.12</v>
      </c>
    </row>
    <row r="34" spans="1:5" ht="12.75">
      <c r="A34" s="156"/>
      <c r="B34" s="49" t="s">
        <v>20</v>
      </c>
      <c r="C34" s="33">
        <v>39903.81</v>
      </c>
      <c r="D34" s="33">
        <v>63.81</v>
      </c>
      <c r="E34" s="34">
        <v>0.16</v>
      </c>
    </row>
    <row r="35" spans="1:5" ht="12.75">
      <c r="A35" s="156"/>
      <c r="B35" s="49" t="s">
        <v>21</v>
      </c>
      <c r="C35" s="33">
        <v>18006.39</v>
      </c>
      <c r="D35" s="33">
        <v>128.48</v>
      </c>
      <c r="E35" s="34">
        <v>0.71</v>
      </c>
    </row>
    <row r="36" spans="1:5" ht="12.75">
      <c r="A36" s="156"/>
      <c r="B36" s="49" t="s">
        <v>22</v>
      </c>
      <c r="C36" s="33">
        <v>49029.35</v>
      </c>
      <c r="D36" s="33">
        <v>8532.44</v>
      </c>
      <c r="E36" s="34">
        <v>17.4</v>
      </c>
    </row>
    <row r="37" spans="1:5" ht="12.75">
      <c r="A37" s="157"/>
      <c r="B37" s="50" t="s">
        <v>23</v>
      </c>
      <c r="C37" s="36">
        <v>18451.87</v>
      </c>
      <c r="D37" s="36">
        <v>523.38</v>
      </c>
      <c r="E37" s="37">
        <v>2.84</v>
      </c>
    </row>
    <row r="38" spans="1:6" ht="12.75">
      <c r="A38" s="155" t="s">
        <v>12</v>
      </c>
      <c r="B38" s="51" t="s">
        <v>18</v>
      </c>
      <c r="C38" s="39">
        <v>16213.96</v>
      </c>
      <c r="D38" s="39">
        <v>7.06</v>
      </c>
      <c r="E38" s="40">
        <v>0.04</v>
      </c>
      <c r="F38" s="2"/>
    </row>
    <row r="39" spans="1:5" ht="12.75">
      <c r="A39" s="156"/>
      <c r="B39" s="49" t="s">
        <v>19</v>
      </c>
      <c r="C39" s="33">
        <v>4622.39</v>
      </c>
      <c r="D39" s="33">
        <v>4.63</v>
      </c>
      <c r="E39" s="34">
        <v>0.1</v>
      </c>
    </row>
    <row r="40" spans="1:5" ht="12.75">
      <c r="A40" s="156"/>
      <c r="B40" s="49" t="s">
        <v>20</v>
      </c>
      <c r="C40" s="33">
        <v>23244.14</v>
      </c>
      <c r="D40" s="33">
        <v>12.38</v>
      </c>
      <c r="E40" s="34">
        <v>0.05</v>
      </c>
    </row>
    <row r="41" spans="1:5" ht="12.75">
      <c r="A41" s="156"/>
      <c r="B41" s="49" t="s">
        <v>21</v>
      </c>
      <c r="C41" s="33">
        <v>5787.65</v>
      </c>
      <c r="D41" s="33">
        <v>31.75</v>
      </c>
      <c r="E41" s="34">
        <v>0.55</v>
      </c>
    </row>
    <row r="42" spans="1:5" ht="12.75">
      <c r="A42" s="156"/>
      <c r="B42" s="49" t="s">
        <v>22</v>
      </c>
      <c r="C42" s="33">
        <v>27432.47</v>
      </c>
      <c r="D42" s="33">
        <v>5326.81</v>
      </c>
      <c r="E42" s="34">
        <v>19.42</v>
      </c>
    </row>
    <row r="43" spans="1:5" ht="12.75">
      <c r="A43" s="157"/>
      <c r="B43" s="50" t="s">
        <v>23</v>
      </c>
      <c r="C43" s="36">
        <v>4435.09</v>
      </c>
      <c r="D43" s="36">
        <v>135.5</v>
      </c>
      <c r="E43" s="37">
        <v>3.06</v>
      </c>
    </row>
    <row r="44" spans="1:5" ht="12.75">
      <c r="A44" s="155" t="s">
        <v>13</v>
      </c>
      <c r="B44" s="51" t="s">
        <v>18</v>
      </c>
      <c r="C44" s="39">
        <v>6437.18</v>
      </c>
      <c r="D44" s="39">
        <v>12.19</v>
      </c>
      <c r="E44" s="40">
        <v>0.19</v>
      </c>
    </row>
    <row r="45" spans="1:5" ht="12.75">
      <c r="A45" s="156"/>
      <c r="B45" s="49" t="s">
        <v>19</v>
      </c>
      <c r="C45" s="33">
        <v>1770.99</v>
      </c>
      <c r="D45" s="33">
        <v>2.5</v>
      </c>
      <c r="E45" s="34">
        <v>0.14</v>
      </c>
    </row>
    <row r="46" spans="1:5" ht="12.75">
      <c r="A46" s="156"/>
      <c r="B46" s="49" t="s">
        <v>20</v>
      </c>
      <c r="C46" s="33">
        <v>18932.93</v>
      </c>
      <c r="D46" s="33">
        <v>9.06</v>
      </c>
      <c r="E46" s="34">
        <v>0.05</v>
      </c>
    </row>
    <row r="47" spans="1:5" ht="12.75">
      <c r="A47" s="156"/>
      <c r="B47" s="49" t="s">
        <v>21</v>
      </c>
      <c r="C47" s="33">
        <v>1463.48</v>
      </c>
      <c r="D47" s="33">
        <v>2.69</v>
      </c>
      <c r="E47" s="34">
        <v>0.18</v>
      </c>
    </row>
    <row r="48" spans="1:5" ht="12.75">
      <c r="A48" s="156"/>
      <c r="B48" s="49" t="s">
        <v>22</v>
      </c>
      <c r="C48" s="33">
        <v>10923.46</v>
      </c>
      <c r="D48" s="33">
        <v>2033.75</v>
      </c>
      <c r="E48" s="34">
        <v>18.62</v>
      </c>
    </row>
    <row r="49" spans="1:5" ht="12.75">
      <c r="A49" s="157"/>
      <c r="B49" s="50" t="s">
        <v>23</v>
      </c>
      <c r="C49" s="36">
        <v>617.58</v>
      </c>
      <c r="D49" s="36">
        <v>15.88</v>
      </c>
      <c r="E49" s="37">
        <v>2.57</v>
      </c>
    </row>
    <row r="50" spans="1:5" ht="12.75">
      <c r="A50" s="155" t="s">
        <v>17</v>
      </c>
      <c r="B50" s="51" t="s">
        <v>18</v>
      </c>
      <c r="C50" s="39">
        <v>767200.12</v>
      </c>
      <c r="D50" s="39">
        <v>608.2</v>
      </c>
      <c r="E50" s="40">
        <v>0.08</v>
      </c>
    </row>
    <row r="51" spans="1:5" ht="12.75">
      <c r="A51" s="156"/>
      <c r="B51" s="49" t="s">
        <v>19</v>
      </c>
      <c r="C51" s="33">
        <v>473641.06</v>
      </c>
      <c r="D51" s="33">
        <v>2740.13</v>
      </c>
      <c r="E51" s="34">
        <v>0.58</v>
      </c>
    </row>
    <row r="52" spans="1:5" ht="12.75">
      <c r="A52" s="156"/>
      <c r="B52" s="49" t="s">
        <v>20</v>
      </c>
      <c r="C52" s="33">
        <v>971987</v>
      </c>
      <c r="D52" s="33">
        <v>4316.69</v>
      </c>
      <c r="E52" s="34">
        <v>0.44</v>
      </c>
    </row>
    <row r="53" spans="1:5" ht="12.75">
      <c r="A53" s="156"/>
      <c r="B53" s="49" t="s">
        <v>21</v>
      </c>
      <c r="C53" s="33">
        <v>703493.23</v>
      </c>
      <c r="D53" s="33">
        <v>9141.55</v>
      </c>
      <c r="E53" s="34">
        <v>1.3</v>
      </c>
    </row>
    <row r="54" spans="1:5" ht="12.75">
      <c r="A54" s="156"/>
      <c r="B54" s="49" t="s">
        <v>22</v>
      </c>
      <c r="C54" s="33">
        <v>1100837.03</v>
      </c>
      <c r="D54" s="33">
        <v>161028.31</v>
      </c>
      <c r="E54" s="34">
        <v>14.63</v>
      </c>
    </row>
    <row r="55" spans="1:5" ht="13.5" thickBot="1">
      <c r="A55" s="177"/>
      <c r="B55" s="55" t="s">
        <v>23</v>
      </c>
      <c r="C55" s="56">
        <v>492454.56</v>
      </c>
      <c r="D55" s="56">
        <v>19310.31</v>
      </c>
      <c r="E55" s="57">
        <v>3.92</v>
      </c>
    </row>
    <row r="56" spans="1:5" ht="14.25">
      <c r="A56" s="178" t="s">
        <v>534</v>
      </c>
      <c r="B56" s="179"/>
      <c r="C56" s="179"/>
      <c r="D56" s="58"/>
      <c r="E56" s="58"/>
    </row>
  </sheetData>
  <mergeCells count="14">
    <mergeCell ref="A50:A55"/>
    <mergeCell ref="A26:A31"/>
    <mergeCell ref="D6:E6"/>
    <mergeCell ref="A56:C56"/>
    <mergeCell ref="A14:A19"/>
    <mergeCell ref="A20:A25"/>
    <mergeCell ref="A32:A37"/>
    <mergeCell ref="A38:A43"/>
    <mergeCell ref="A44:A49"/>
    <mergeCell ref="A1:E1"/>
    <mergeCell ref="A3:E3"/>
    <mergeCell ref="B6:B7"/>
    <mergeCell ref="A8:A1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3" spans="1:14" ht="15">
      <c r="A3" s="152" t="s">
        <v>496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180" t="s">
        <v>52</v>
      </c>
      <c r="B5" s="153" t="s">
        <v>0</v>
      </c>
      <c r="C5" s="164" t="s">
        <v>58</v>
      </c>
      <c r="D5" s="167"/>
      <c r="E5" s="167"/>
      <c r="F5" s="167"/>
      <c r="G5" s="167"/>
      <c r="H5" s="167"/>
      <c r="I5" s="167"/>
      <c r="J5" s="167"/>
      <c r="K5" s="167"/>
      <c r="L5" s="165"/>
      <c r="M5" s="173" t="s">
        <v>39</v>
      </c>
      <c r="N5" s="174"/>
    </row>
    <row r="6" spans="1:14" ht="12.75">
      <c r="A6" s="181"/>
      <c r="B6" s="170"/>
      <c r="C6" s="168" t="s">
        <v>59</v>
      </c>
      <c r="D6" s="169"/>
      <c r="E6" s="171" t="s">
        <v>60</v>
      </c>
      <c r="F6" s="172"/>
      <c r="G6" s="168" t="s">
        <v>37</v>
      </c>
      <c r="H6" s="169"/>
      <c r="I6" s="171" t="s">
        <v>38</v>
      </c>
      <c r="J6" s="172"/>
      <c r="K6" s="171" t="s">
        <v>61</v>
      </c>
      <c r="L6" s="172"/>
      <c r="M6" s="175" t="s">
        <v>40</v>
      </c>
      <c r="N6" s="176"/>
    </row>
    <row r="7" spans="1:14" ht="13.5" thickBot="1">
      <c r="A7" s="182"/>
      <c r="B7" s="154"/>
      <c r="C7" s="53" t="s">
        <v>2</v>
      </c>
      <c r="D7" s="53" t="s">
        <v>3</v>
      </c>
      <c r="E7" s="45" t="s">
        <v>2</v>
      </c>
      <c r="F7" s="45" t="s">
        <v>3</v>
      </c>
      <c r="G7" s="53" t="s">
        <v>2</v>
      </c>
      <c r="H7" s="53" t="s">
        <v>3</v>
      </c>
      <c r="I7" s="45" t="s">
        <v>2</v>
      </c>
      <c r="J7" s="45" t="s">
        <v>3</v>
      </c>
      <c r="K7" s="45" t="s">
        <v>2</v>
      </c>
      <c r="L7" s="45" t="s">
        <v>3</v>
      </c>
      <c r="M7" s="45" t="s">
        <v>2</v>
      </c>
      <c r="N7" s="47" t="s">
        <v>3</v>
      </c>
    </row>
    <row r="8" spans="1:14" ht="12.75">
      <c r="A8" s="162" t="s">
        <v>53</v>
      </c>
      <c r="B8" s="29" t="s">
        <v>18</v>
      </c>
      <c r="C8" s="30" t="s">
        <v>42</v>
      </c>
      <c r="D8" s="30" t="s">
        <v>42</v>
      </c>
      <c r="E8" s="30" t="s">
        <v>42</v>
      </c>
      <c r="F8" s="30" t="s">
        <v>42</v>
      </c>
      <c r="G8" s="30">
        <v>136245.88</v>
      </c>
      <c r="H8" s="30">
        <v>17.14</v>
      </c>
      <c r="I8" s="30">
        <v>7243.87</v>
      </c>
      <c r="J8" s="30">
        <v>0.91</v>
      </c>
      <c r="K8" s="30">
        <v>52.47</v>
      </c>
      <c r="L8" s="30">
        <v>0.01</v>
      </c>
      <c r="M8" s="30">
        <v>143542.22</v>
      </c>
      <c r="N8" s="31">
        <v>18.06</v>
      </c>
    </row>
    <row r="9" spans="1:14" ht="12.75">
      <c r="A9" s="159"/>
      <c r="B9" s="32" t="s">
        <v>19</v>
      </c>
      <c r="C9" s="33" t="s">
        <v>42</v>
      </c>
      <c r="D9" s="33" t="s">
        <v>42</v>
      </c>
      <c r="E9" s="33" t="s">
        <v>42</v>
      </c>
      <c r="F9" s="33" t="s">
        <v>42</v>
      </c>
      <c r="G9" s="33">
        <v>24999.92</v>
      </c>
      <c r="H9" s="33">
        <v>5</v>
      </c>
      <c r="I9" s="33">
        <v>5795.25</v>
      </c>
      <c r="J9" s="33">
        <v>1.16</v>
      </c>
      <c r="K9" s="33">
        <v>777.07</v>
      </c>
      <c r="L9" s="33">
        <v>0.16</v>
      </c>
      <c r="M9" s="33">
        <v>31572.24</v>
      </c>
      <c r="N9" s="34">
        <v>6.32</v>
      </c>
    </row>
    <row r="10" spans="1:14" ht="12.75">
      <c r="A10" s="159"/>
      <c r="B10" s="32" t="s">
        <v>20</v>
      </c>
      <c r="C10" s="33" t="s">
        <v>42</v>
      </c>
      <c r="D10" s="33" t="s">
        <v>42</v>
      </c>
      <c r="E10" s="33" t="s">
        <v>42</v>
      </c>
      <c r="F10" s="33" t="s">
        <v>42</v>
      </c>
      <c r="G10" s="33">
        <v>61868.56</v>
      </c>
      <c r="H10" s="33">
        <v>6.28</v>
      </c>
      <c r="I10" s="33">
        <v>3491.79</v>
      </c>
      <c r="J10" s="33">
        <v>0.35</v>
      </c>
      <c r="K10" s="33">
        <v>50.27</v>
      </c>
      <c r="L10" s="33">
        <v>0.01</v>
      </c>
      <c r="M10" s="33">
        <v>65410.62</v>
      </c>
      <c r="N10" s="34">
        <v>6.64</v>
      </c>
    </row>
    <row r="11" spans="1:14" ht="12.75">
      <c r="A11" s="159"/>
      <c r="B11" s="32" t="s">
        <v>21</v>
      </c>
      <c r="C11" s="33" t="s">
        <v>42</v>
      </c>
      <c r="D11" s="33" t="s">
        <v>42</v>
      </c>
      <c r="E11" s="33" t="s">
        <v>42</v>
      </c>
      <c r="F11" s="33" t="s">
        <v>42</v>
      </c>
      <c r="G11" s="33">
        <v>62727.06</v>
      </c>
      <c r="H11" s="33">
        <v>7.81</v>
      </c>
      <c r="I11" s="33">
        <v>9332.25</v>
      </c>
      <c r="J11" s="33">
        <v>1.16</v>
      </c>
      <c r="K11" s="33">
        <v>2974.72</v>
      </c>
      <c r="L11" s="33">
        <v>0.37</v>
      </c>
      <c r="M11" s="33">
        <v>75186.42</v>
      </c>
      <c r="N11" s="34">
        <v>9.37</v>
      </c>
    </row>
    <row r="12" spans="1:14" ht="12.75">
      <c r="A12" s="159"/>
      <c r="B12" s="32" t="s">
        <v>22</v>
      </c>
      <c r="C12" s="33" t="s">
        <v>42</v>
      </c>
      <c r="D12" s="33" t="s">
        <v>42</v>
      </c>
      <c r="E12" s="33" t="s">
        <v>42</v>
      </c>
      <c r="F12" s="33" t="s">
        <v>42</v>
      </c>
      <c r="G12" s="33">
        <v>119808.51</v>
      </c>
      <c r="H12" s="33">
        <v>10.59</v>
      </c>
      <c r="I12" s="33">
        <v>10007.06</v>
      </c>
      <c r="J12" s="33">
        <v>0.88</v>
      </c>
      <c r="K12" s="33">
        <v>4131.55</v>
      </c>
      <c r="L12" s="33">
        <v>0.37</v>
      </c>
      <c r="M12" s="33">
        <v>133947.12</v>
      </c>
      <c r="N12" s="34">
        <v>11.84</v>
      </c>
    </row>
    <row r="13" spans="1:14" ht="12.75">
      <c r="A13" s="160"/>
      <c r="B13" s="35" t="s">
        <v>23</v>
      </c>
      <c r="C13" s="36" t="s">
        <v>42</v>
      </c>
      <c r="D13" s="36" t="s">
        <v>42</v>
      </c>
      <c r="E13" s="36" t="s">
        <v>42</v>
      </c>
      <c r="F13" s="36" t="s">
        <v>42</v>
      </c>
      <c r="G13" s="36">
        <v>26538.65</v>
      </c>
      <c r="H13" s="36">
        <v>5.26</v>
      </c>
      <c r="I13" s="36">
        <v>10176.64</v>
      </c>
      <c r="J13" s="36">
        <v>2.02</v>
      </c>
      <c r="K13" s="36">
        <v>835.49</v>
      </c>
      <c r="L13" s="36">
        <v>0.17</v>
      </c>
      <c r="M13" s="36">
        <v>37550.78</v>
      </c>
      <c r="N13" s="37">
        <v>7.45</v>
      </c>
    </row>
    <row r="14" spans="1:14" ht="12.75">
      <c r="A14" s="155" t="s">
        <v>54</v>
      </c>
      <c r="B14" s="38" t="s">
        <v>18</v>
      </c>
      <c r="C14" s="39" t="s">
        <v>42</v>
      </c>
      <c r="D14" s="39" t="s">
        <v>42</v>
      </c>
      <c r="E14" s="39" t="s">
        <v>42</v>
      </c>
      <c r="F14" s="39" t="s">
        <v>42</v>
      </c>
      <c r="G14" s="39">
        <v>3297.31</v>
      </c>
      <c r="H14" s="39">
        <v>0.41</v>
      </c>
      <c r="I14" s="39">
        <v>105.62</v>
      </c>
      <c r="J14" s="39" t="s">
        <v>42</v>
      </c>
      <c r="K14" s="39" t="s">
        <v>42</v>
      </c>
      <c r="L14" s="39" t="s">
        <v>42</v>
      </c>
      <c r="M14" s="39">
        <v>3402.93</v>
      </c>
      <c r="N14" s="40">
        <v>0.42</v>
      </c>
    </row>
    <row r="15" spans="1:14" ht="12.75">
      <c r="A15" s="156"/>
      <c r="B15" s="32" t="s">
        <v>19</v>
      </c>
      <c r="C15" s="33" t="s">
        <v>42</v>
      </c>
      <c r="D15" s="33" t="s">
        <v>42</v>
      </c>
      <c r="E15" s="33" t="s">
        <v>42</v>
      </c>
      <c r="F15" s="33" t="s">
        <v>42</v>
      </c>
      <c r="G15" s="33">
        <v>20947.88</v>
      </c>
      <c r="H15" s="33">
        <v>4.19</v>
      </c>
      <c r="I15" s="33">
        <v>340</v>
      </c>
      <c r="J15" s="33">
        <v>0.07</v>
      </c>
      <c r="K15" s="33" t="s">
        <v>42</v>
      </c>
      <c r="L15" s="33" t="s">
        <v>42</v>
      </c>
      <c r="M15" s="33">
        <v>21287.88</v>
      </c>
      <c r="N15" s="34">
        <v>4.26</v>
      </c>
    </row>
    <row r="16" spans="1:14" ht="12.75">
      <c r="A16" s="156"/>
      <c r="B16" s="32" t="s">
        <v>20</v>
      </c>
      <c r="C16" s="33" t="s">
        <v>42</v>
      </c>
      <c r="D16" s="33" t="s">
        <v>42</v>
      </c>
      <c r="E16" s="33" t="s">
        <v>42</v>
      </c>
      <c r="F16" s="33" t="s">
        <v>42</v>
      </c>
      <c r="G16" s="33">
        <v>8075.7</v>
      </c>
      <c r="H16" s="33">
        <v>0.82</v>
      </c>
      <c r="I16" s="33">
        <v>66.15</v>
      </c>
      <c r="J16" s="33" t="s">
        <v>42</v>
      </c>
      <c r="K16" s="33">
        <v>540.05</v>
      </c>
      <c r="L16" s="33">
        <v>0.05</v>
      </c>
      <c r="M16" s="33">
        <v>8681.9</v>
      </c>
      <c r="N16" s="34">
        <v>0.88</v>
      </c>
    </row>
    <row r="17" spans="1:14" ht="12.75">
      <c r="A17" s="156"/>
      <c r="B17" s="32" t="s">
        <v>21</v>
      </c>
      <c r="C17" s="33" t="s">
        <v>42</v>
      </c>
      <c r="D17" s="33" t="s">
        <v>42</v>
      </c>
      <c r="E17" s="33" t="s">
        <v>42</v>
      </c>
      <c r="F17" s="33" t="s">
        <v>42</v>
      </c>
      <c r="G17" s="33">
        <v>346.99</v>
      </c>
      <c r="H17" s="33">
        <v>0.04</v>
      </c>
      <c r="I17" s="33">
        <v>119.7</v>
      </c>
      <c r="J17" s="33" t="s">
        <v>42</v>
      </c>
      <c r="K17" s="33">
        <v>60.23</v>
      </c>
      <c r="L17" s="33" t="s">
        <v>42</v>
      </c>
      <c r="M17" s="33">
        <v>527.97</v>
      </c>
      <c r="N17" s="34">
        <v>0.07</v>
      </c>
    </row>
    <row r="18" spans="1:14" ht="12.75">
      <c r="A18" s="156"/>
      <c r="B18" s="32" t="s">
        <v>22</v>
      </c>
      <c r="C18" s="33" t="s">
        <v>42</v>
      </c>
      <c r="D18" s="33" t="s">
        <v>42</v>
      </c>
      <c r="E18" s="33" t="s">
        <v>42</v>
      </c>
      <c r="F18" s="33" t="s">
        <v>42</v>
      </c>
      <c r="G18" s="33">
        <v>2538.01</v>
      </c>
      <c r="H18" s="33">
        <v>0.22</v>
      </c>
      <c r="I18" s="33">
        <v>49.82</v>
      </c>
      <c r="J18" s="33" t="s">
        <v>42</v>
      </c>
      <c r="K18" s="33">
        <v>1.94</v>
      </c>
      <c r="L18" s="33" t="s">
        <v>42</v>
      </c>
      <c r="M18" s="33">
        <v>2589.77</v>
      </c>
      <c r="N18" s="34">
        <v>0.23</v>
      </c>
    </row>
    <row r="19" spans="1:14" ht="12.75">
      <c r="A19" s="157"/>
      <c r="B19" s="35" t="s">
        <v>23</v>
      </c>
      <c r="C19" s="36" t="s">
        <v>42</v>
      </c>
      <c r="D19" s="36" t="s">
        <v>42</v>
      </c>
      <c r="E19" s="36" t="s">
        <v>42</v>
      </c>
      <c r="F19" s="36" t="s">
        <v>42</v>
      </c>
      <c r="G19" s="36">
        <v>2.75</v>
      </c>
      <c r="H19" s="36">
        <v>0</v>
      </c>
      <c r="I19" s="36" t="s">
        <v>42</v>
      </c>
      <c r="J19" s="36" t="s">
        <v>42</v>
      </c>
      <c r="K19" s="36" t="s">
        <v>42</v>
      </c>
      <c r="L19" s="36" t="s">
        <v>42</v>
      </c>
      <c r="M19" s="36">
        <v>2.75</v>
      </c>
      <c r="N19" s="37" t="s">
        <v>42</v>
      </c>
    </row>
    <row r="20" spans="1:14" ht="12.75">
      <c r="A20" s="155" t="s">
        <v>55</v>
      </c>
      <c r="B20" s="38" t="s">
        <v>18</v>
      </c>
      <c r="C20" s="39" t="s">
        <v>42</v>
      </c>
      <c r="D20" s="39" t="s">
        <v>42</v>
      </c>
      <c r="E20" s="39" t="s">
        <v>42</v>
      </c>
      <c r="F20" s="39" t="s">
        <v>42</v>
      </c>
      <c r="G20" s="39">
        <v>255050.3</v>
      </c>
      <c r="H20" s="39">
        <v>32.1</v>
      </c>
      <c r="I20" s="39">
        <v>165878.54</v>
      </c>
      <c r="J20" s="39">
        <v>20.86</v>
      </c>
      <c r="K20" s="39">
        <v>16231.44</v>
      </c>
      <c r="L20" s="39">
        <v>2.04</v>
      </c>
      <c r="M20" s="39">
        <v>437160.28</v>
      </c>
      <c r="N20" s="40">
        <v>55</v>
      </c>
    </row>
    <row r="21" spans="1:14" ht="12.75">
      <c r="A21" s="156"/>
      <c r="B21" s="32" t="s">
        <v>19</v>
      </c>
      <c r="C21" s="33" t="s">
        <v>42</v>
      </c>
      <c r="D21" s="33" t="s">
        <v>42</v>
      </c>
      <c r="E21" s="33" t="s">
        <v>42</v>
      </c>
      <c r="F21" s="33" t="s">
        <v>42</v>
      </c>
      <c r="G21" s="33">
        <v>111892.63</v>
      </c>
      <c r="H21" s="33">
        <v>22.43</v>
      </c>
      <c r="I21" s="33">
        <v>83551.22</v>
      </c>
      <c r="J21" s="33">
        <v>16.74</v>
      </c>
      <c r="K21" s="33">
        <v>10627.3</v>
      </c>
      <c r="L21" s="33">
        <v>2.12</v>
      </c>
      <c r="M21" s="33">
        <v>206071.15</v>
      </c>
      <c r="N21" s="34">
        <v>41.29</v>
      </c>
    </row>
    <row r="22" spans="1:14" ht="12.75">
      <c r="A22" s="156"/>
      <c r="B22" s="32" t="s">
        <v>20</v>
      </c>
      <c r="C22" s="33" t="s">
        <v>42</v>
      </c>
      <c r="D22" s="33" t="s">
        <v>42</v>
      </c>
      <c r="E22" s="33" t="s">
        <v>42</v>
      </c>
      <c r="F22" s="33" t="s">
        <v>42</v>
      </c>
      <c r="G22" s="33">
        <v>177721.38</v>
      </c>
      <c r="H22" s="33">
        <v>18.03</v>
      </c>
      <c r="I22" s="33">
        <v>247561.92</v>
      </c>
      <c r="J22" s="33">
        <v>25.12</v>
      </c>
      <c r="K22" s="33">
        <v>121410.55</v>
      </c>
      <c r="L22" s="33">
        <v>12.32</v>
      </c>
      <c r="M22" s="33">
        <v>546693.85</v>
      </c>
      <c r="N22" s="34">
        <v>55.46</v>
      </c>
    </row>
    <row r="23" spans="1:14" ht="12.75">
      <c r="A23" s="156"/>
      <c r="B23" s="32" t="s">
        <v>21</v>
      </c>
      <c r="C23" s="33" t="s">
        <v>42</v>
      </c>
      <c r="D23" s="33" t="s">
        <v>42</v>
      </c>
      <c r="E23" s="33" t="s">
        <v>42</v>
      </c>
      <c r="F23" s="33" t="s">
        <v>42</v>
      </c>
      <c r="G23" s="33">
        <v>94571.43</v>
      </c>
      <c r="H23" s="33">
        <v>11.78</v>
      </c>
      <c r="I23" s="33">
        <v>19863.54</v>
      </c>
      <c r="J23" s="33">
        <v>2.48</v>
      </c>
      <c r="K23" s="33">
        <v>1443.23</v>
      </c>
      <c r="L23" s="33">
        <v>0.18</v>
      </c>
      <c r="M23" s="33">
        <v>116115.55</v>
      </c>
      <c r="N23" s="34">
        <v>14.46</v>
      </c>
    </row>
    <row r="24" spans="1:17" ht="12.75">
      <c r="A24" s="156"/>
      <c r="B24" s="32" t="s">
        <v>22</v>
      </c>
      <c r="C24" s="33" t="s">
        <v>42</v>
      </c>
      <c r="D24" s="33" t="s">
        <v>42</v>
      </c>
      <c r="E24" s="33" t="s">
        <v>42</v>
      </c>
      <c r="F24" s="33" t="s">
        <v>42</v>
      </c>
      <c r="G24" s="33">
        <v>381179.01</v>
      </c>
      <c r="H24" s="33">
        <v>33.7</v>
      </c>
      <c r="I24" s="33">
        <v>145554.91</v>
      </c>
      <c r="J24" s="33">
        <v>12.87</v>
      </c>
      <c r="K24" s="33">
        <v>28156.77</v>
      </c>
      <c r="L24" s="33">
        <v>2.48</v>
      </c>
      <c r="M24" s="33">
        <v>557890.7</v>
      </c>
      <c r="N24" s="34">
        <v>49.05</v>
      </c>
      <c r="O24" s="2"/>
      <c r="Q24" s="2"/>
    </row>
    <row r="25" spans="1:15" ht="12.75">
      <c r="A25" s="157"/>
      <c r="B25" s="35" t="s">
        <v>23</v>
      </c>
      <c r="C25" s="36" t="s">
        <v>42</v>
      </c>
      <c r="D25" s="36" t="s">
        <v>42</v>
      </c>
      <c r="E25" s="36" t="s">
        <v>42</v>
      </c>
      <c r="F25" s="36" t="s">
        <v>42</v>
      </c>
      <c r="G25" s="36">
        <v>147339.32</v>
      </c>
      <c r="H25" s="36">
        <v>29.2</v>
      </c>
      <c r="I25" s="36">
        <v>29220.19</v>
      </c>
      <c r="J25" s="36">
        <v>5.79</v>
      </c>
      <c r="K25" s="36">
        <v>363.77</v>
      </c>
      <c r="L25" s="36">
        <v>0.07</v>
      </c>
      <c r="M25" s="36">
        <v>176923.28</v>
      </c>
      <c r="N25" s="37">
        <v>35.06</v>
      </c>
      <c r="O25" s="2"/>
    </row>
    <row r="26" spans="1:15" ht="12.75">
      <c r="A26" s="155" t="s">
        <v>62</v>
      </c>
      <c r="B26" s="38" t="s">
        <v>18</v>
      </c>
      <c r="C26" s="39" t="s">
        <v>42</v>
      </c>
      <c r="D26" s="39" t="s">
        <v>42</v>
      </c>
      <c r="E26" s="39" t="s">
        <v>42</v>
      </c>
      <c r="F26" s="39" t="s">
        <v>42</v>
      </c>
      <c r="G26" s="39" t="s">
        <v>42</v>
      </c>
      <c r="H26" s="39" t="s">
        <v>42</v>
      </c>
      <c r="I26" s="39" t="s">
        <v>42</v>
      </c>
      <c r="J26" s="39" t="s">
        <v>42</v>
      </c>
      <c r="K26" s="39" t="s">
        <v>42</v>
      </c>
      <c r="L26" s="39" t="s">
        <v>42</v>
      </c>
      <c r="M26" s="39" t="s">
        <v>42</v>
      </c>
      <c r="N26" s="40" t="s">
        <v>42</v>
      </c>
      <c r="O26" s="2"/>
    </row>
    <row r="27" spans="1:15" ht="12.75">
      <c r="A27" s="156"/>
      <c r="B27" s="32" t="s">
        <v>19</v>
      </c>
      <c r="C27" s="33" t="s">
        <v>42</v>
      </c>
      <c r="D27" s="33" t="s">
        <v>42</v>
      </c>
      <c r="E27" s="33" t="s">
        <v>42</v>
      </c>
      <c r="F27" s="33" t="s">
        <v>42</v>
      </c>
      <c r="G27" s="33">
        <v>5635.45</v>
      </c>
      <c r="H27" s="33">
        <v>1.13</v>
      </c>
      <c r="I27" s="33">
        <v>81.87</v>
      </c>
      <c r="J27" s="33" t="s">
        <v>42</v>
      </c>
      <c r="K27" s="33" t="s">
        <v>42</v>
      </c>
      <c r="L27" s="33" t="s">
        <v>42</v>
      </c>
      <c r="M27" s="33">
        <v>5717.32</v>
      </c>
      <c r="N27" s="34">
        <v>1.15</v>
      </c>
      <c r="O27" s="2"/>
    </row>
    <row r="28" spans="1:15" ht="12.75">
      <c r="A28" s="156"/>
      <c r="B28" s="32" t="s">
        <v>20</v>
      </c>
      <c r="C28" s="33" t="s">
        <v>42</v>
      </c>
      <c r="D28" s="33" t="s">
        <v>42</v>
      </c>
      <c r="E28" s="33" t="s">
        <v>42</v>
      </c>
      <c r="F28" s="33" t="s">
        <v>42</v>
      </c>
      <c r="G28" s="33" t="s">
        <v>42</v>
      </c>
      <c r="H28" s="33" t="s">
        <v>42</v>
      </c>
      <c r="I28" s="33" t="s">
        <v>42</v>
      </c>
      <c r="J28" s="33" t="s">
        <v>42</v>
      </c>
      <c r="K28" s="33" t="s">
        <v>42</v>
      </c>
      <c r="L28" s="33" t="s">
        <v>42</v>
      </c>
      <c r="M28" s="33" t="s">
        <v>42</v>
      </c>
      <c r="N28" s="34" t="s">
        <v>42</v>
      </c>
      <c r="O28" s="2"/>
    </row>
    <row r="29" spans="1:15" ht="12.75">
      <c r="A29" s="156"/>
      <c r="B29" s="32" t="s">
        <v>21</v>
      </c>
      <c r="C29" s="33" t="s">
        <v>42</v>
      </c>
      <c r="D29" s="33" t="s">
        <v>42</v>
      </c>
      <c r="E29" s="33" t="s">
        <v>42</v>
      </c>
      <c r="F29" s="33" t="s">
        <v>42</v>
      </c>
      <c r="G29" s="33" t="s">
        <v>42</v>
      </c>
      <c r="H29" s="33" t="s">
        <v>42</v>
      </c>
      <c r="I29" s="33" t="s">
        <v>42</v>
      </c>
      <c r="J29" s="33" t="s">
        <v>42</v>
      </c>
      <c r="K29" s="33" t="s">
        <v>42</v>
      </c>
      <c r="L29" s="33" t="s">
        <v>42</v>
      </c>
      <c r="M29" s="33" t="s">
        <v>42</v>
      </c>
      <c r="N29" s="34" t="s">
        <v>42</v>
      </c>
      <c r="O29" s="2"/>
    </row>
    <row r="30" spans="1:15" ht="12.75">
      <c r="A30" s="156"/>
      <c r="B30" s="32" t="s">
        <v>22</v>
      </c>
      <c r="C30" s="33" t="s">
        <v>42</v>
      </c>
      <c r="D30" s="33" t="s">
        <v>42</v>
      </c>
      <c r="E30" s="33" t="s">
        <v>42</v>
      </c>
      <c r="F30" s="33" t="s">
        <v>42</v>
      </c>
      <c r="G30" s="33" t="s">
        <v>42</v>
      </c>
      <c r="H30" s="33" t="s">
        <v>42</v>
      </c>
      <c r="I30" s="33" t="s">
        <v>42</v>
      </c>
      <c r="J30" s="33" t="s">
        <v>42</v>
      </c>
      <c r="K30" s="33" t="s">
        <v>42</v>
      </c>
      <c r="L30" s="33" t="s">
        <v>42</v>
      </c>
      <c r="M30" s="33" t="s">
        <v>42</v>
      </c>
      <c r="N30" s="34" t="s">
        <v>42</v>
      </c>
      <c r="O30" s="2"/>
    </row>
    <row r="31" spans="1:15" ht="12.75">
      <c r="A31" s="157"/>
      <c r="B31" s="35" t="s">
        <v>23</v>
      </c>
      <c r="C31" s="36" t="s">
        <v>42</v>
      </c>
      <c r="D31" s="36" t="s">
        <v>42</v>
      </c>
      <c r="E31" s="36" t="s">
        <v>42</v>
      </c>
      <c r="F31" s="36" t="s">
        <v>42</v>
      </c>
      <c r="G31" s="36" t="s">
        <v>42</v>
      </c>
      <c r="H31" s="36" t="s">
        <v>42</v>
      </c>
      <c r="I31" s="36" t="s">
        <v>42</v>
      </c>
      <c r="J31" s="36" t="s">
        <v>42</v>
      </c>
      <c r="K31" s="36" t="s">
        <v>42</v>
      </c>
      <c r="L31" s="36" t="s">
        <v>42</v>
      </c>
      <c r="M31" s="36" t="s">
        <v>42</v>
      </c>
      <c r="N31" s="37" t="s">
        <v>42</v>
      </c>
      <c r="O31" s="2"/>
    </row>
    <row r="32" spans="1:15" ht="12.75">
      <c r="A32" s="155" t="s">
        <v>63</v>
      </c>
      <c r="B32" s="38" t="s">
        <v>18</v>
      </c>
      <c r="C32" s="39" t="s">
        <v>42</v>
      </c>
      <c r="D32" s="39" t="s">
        <v>42</v>
      </c>
      <c r="E32" s="39" t="s">
        <v>42</v>
      </c>
      <c r="F32" s="39" t="s">
        <v>42</v>
      </c>
      <c r="G32" s="39" t="s">
        <v>42</v>
      </c>
      <c r="H32" s="39" t="s">
        <v>42</v>
      </c>
      <c r="I32" s="39" t="s">
        <v>42</v>
      </c>
      <c r="J32" s="39" t="s">
        <v>42</v>
      </c>
      <c r="K32" s="39" t="s">
        <v>42</v>
      </c>
      <c r="L32" s="39" t="s">
        <v>42</v>
      </c>
      <c r="M32" s="39" t="s">
        <v>42</v>
      </c>
      <c r="N32" s="40" t="s">
        <v>42</v>
      </c>
      <c r="O32" s="2"/>
    </row>
    <row r="33" spans="1:15" ht="12.75">
      <c r="A33" s="156"/>
      <c r="B33" s="32" t="s">
        <v>19</v>
      </c>
      <c r="C33" s="33" t="s">
        <v>42</v>
      </c>
      <c r="D33" s="33" t="s">
        <v>42</v>
      </c>
      <c r="E33" s="33" t="s">
        <v>42</v>
      </c>
      <c r="F33" s="33" t="s">
        <v>42</v>
      </c>
      <c r="G33" s="33" t="s">
        <v>42</v>
      </c>
      <c r="H33" s="33" t="s">
        <v>42</v>
      </c>
      <c r="I33" s="33" t="s">
        <v>42</v>
      </c>
      <c r="J33" s="33" t="s">
        <v>42</v>
      </c>
      <c r="K33" s="33" t="s">
        <v>42</v>
      </c>
      <c r="L33" s="33" t="s">
        <v>42</v>
      </c>
      <c r="M33" s="33" t="s">
        <v>42</v>
      </c>
      <c r="N33" s="34" t="s">
        <v>42</v>
      </c>
      <c r="O33" s="2"/>
    </row>
    <row r="34" spans="1:15" ht="12.75">
      <c r="A34" s="156"/>
      <c r="B34" s="32" t="s">
        <v>20</v>
      </c>
      <c r="C34" s="33" t="s">
        <v>42</v>
      </c>
      <c r="D34" s="33" t="s">
        <v>42</v>
      </c>
      <c r="E34" s="33" t="s">
        <v>42</v>
      </c>
      <c r="F34" s="33" t="s">
        <v>42</v>
      </c>
      <c r="G34" s="33" t="s">
        <v>42</v>
      </c>
      <c r="H34" s="33" t="s">
        <v>42</v>
      </c>
      <c r="I34" s="33" t="s">
        <v>42</v>
      </c>
      <c r="J34" s="33" t="s">
        <v>42</v>
      </c>
      <c r="K34" s="33" t="s">
        <v>42</v>
      </c>
      <c r="L34" s="33" t="s">
        <v>42</v>
      </c>
      <c r="M34" s="33" t="s">
        <v>42</v>
      </c>
      <c r="N34" s="34" t="s">
        <v>42</v>
      </c>
      <c r="O34" s="2"/>
    </row>
    <row r="35" spans="1:15" ht="12.75">
      <c r="A35" s="156"/>
      <c r="B35" s="32" t="s">
        <v>21</v>
      </c>
      <c r="C35" s="33" t="s">
        <v>42</v>
      </c>
      <c r="D35" s="33" t="s">
        <v>42</v>
      </c>
      <c r="E35" s="33" t="s">
        <v>42</v>
      </c>
      <c r="F35" s="33" t="s">
        <v>42</v>
      </c>
      <c r="G35" s="33">
        <v>11344.54</v>
      </c>
      <c r="H35" s="33">
        <v>1.41</v>
      </c>
      <c r="I35" s="33">
        <v>3825.07</v>
      </c>
      <c r="J35" s="33">
        <v>0.48</v>
      </c>
      <c r="K35" s="33">
        <v>0.69</v>
      </c>
      <c r="L35" s="33" t="s">
        <v>42</v>
      </c>
      <c r="M35" s="33">
        <v>15201.5</v>
      </c>
      <c r="N35" s="34">
        <v>1.89</v>
      </c>
      <c r="O35" s="2"/>
    </row>
    <row r="36" spans="1:15" ht="12.75">
      <c r="A36" s="156"/>
      <c r="B36" s="32" t="s">
        <v>22</v>
      </c>
      <c r="C36" s="33" t="s">
        <v>42</v>
      </c>
      <c r="D36" s="33" t="s">
        <v>42</v>
      </c>
      <c r="E36" s="33" t="s">
        <v>42</v>
      </c>
      <c r="F36" s="33" t="s">
        <v>42</v>
      </c>
      <c r="G36" s="33" t="s">
        <v>42</v>
      </c>
      <c r="H36" s="33" t="s">
        <v>42</v>
      </c>
      <c r="I36" s="33" t="s">
        <v>42</v>
      </c>
      <c r="J36" s="33" t="s">
        <v>42</v>
      </c>
      <c r="K36" s="33" t="s">
        <v>42</v>
      </c>
      <c r="L36" s="33" t="s">
        <v>42</v>
      </c>
      <c r="M36" s="33" t="s">
        <v>42</v>
      </c>
      <c r="N36" s="34" t="s">
        <v>42</v>
      </c>
      <c r="O36" s="2"/>
    </row>
    <row r="37" spans="1:15" ht="12.75">
      <c r="A37" s="157"/>
      <c r="B37" s="35" t="s">
        <v>23</v>
      </c>
      <c r="C37" s="36" t="s">
        <v>42</v>
      </c>
      <c r="D37" s="36" t="s">
        <v>42</v>
      </c>
      <c r="E37" s="36" t="s">
        <v>42</v>
      </c>
      <c r="F37" s="36" t="s">
        <v>42</v>
      </c>
      <c r="G37" s="36" t="s">
        <v>42</v>
      </c>
      <c r="H37" s="36" t="s">
        <v>42</v>
      </c>
      <c r="I37" s="36" t="s">
        <v>42</v>
      </c>
      <c r="J37" s="36" t="s">
        <v>42</v>
      </c>
      <c r="K37" s="36" t="s">
        <v>42</v>
      </c>
      <c r="L37" s="36" t="s">
        <v>42</v>
      </c>
      <c r="M37" s="36" t="s">
        <v>42</v>
      </c>
      <c r="N37" s="37" t="s">
        <v>42</v>
      </c>
      <c r="O37" s="2"/>
    </row>
    <row r="38" spans="1:15" ht="12.75">
      <c r="A38" s="155" t="s">
        <v>474</v>
      </c>
      <c r="B38" s="38" t="s">
        <v>18</v>
      </c>
      <c r="C38" s="39" t="s">
        <v>42</v>
      </c>
      <c r="D38" s="39" t="s">
        <v>42</v>
      </c>
      <c r="E38" s="39" t="s">
        <v>42</v>
      </c>
      <c r="F38" s="39" t="s">
        <v>42</v>
      </c>
      <c r="G38" s="39" t="s">
        <v>42</v>
      </c>
      <c r="H38" s="39" t="s">
        <v>42</v>
      </c>
      <c r="I38" s="39">
        <v>190.74</v>
      </c>
      <c r="J38" s="39" t="s">
        <v>42</v>
      </c>
      <c r="K38" s="39" t="s">
        <v>42</v>
      </c>
      <c r="L38" s="39" t="s">
        <v>42</v>
      </c>
      <c r="M38" s="39">
        <v>190.74</v>
      </c>
      <c r="N38" s="40" t="s">
        <v>42</v>
      </c>
      <c r="O38" s="2"/>
    </row>
    <row r="39" spans="1:15" ht="12.75">
      <c r="A39" s="156"/>
      <c r="B39" s="32" t="s">
        <v>19</v>
      </c>
      <c r="C39" s="33" t="s">
        <v>42</v>
      </c>
      <c r="D39" s="33" t="s">
        <v>42</v>
      </c>
      <c r="E39" s="33" t="s">
        <v>42</v>
      </c>
      <c r="F39" s="33" t="s">
        <v>42</v>
      </c>
      <c r="G39" s="33">
        <v>649.16</v>
      </c>
      <c r="H39" s="33">
        <v>0.13</v>
      </c>
      <c r="I39" s="33">
        <v>2242.96</v>
      </c>
      <c r="J39" s="33">
        <v>0.45</v>
      </c>
      <c r="K39" s="33">
        <v>3988.43</v>
      </c>
      <c r="L39" s="33">
        <v>0.8</v>
      </c>
      <c r="M39" s="33">
        <v>6880.55</v>
      </c>
      <c r="N39" s="34">
        <v>1.38</v>
      </c>
      <c r="O39" s="2"/>
    </row>
    <row r="40" spans="1:15" ht="12.75">
      <c r="A40" s="156"/>
      <c r="B40" s="32" t="s">
        <v>20</v>
      </c>
      <c r="C40" s="33" t="s">
        <v>42</v>
      </c>
      <c r="D40" s="33" t="s">
        <v>42</v>
      </c>
      <c r="E40" s="33" t="s">
        <v>42</v>
      </c>
      <c r="F40" s="33" t="s">
        <v>42</v>
      </c>
      <c r="G40" s="33">
        <v>14361.86</v>
      </c>
      <c r="H40" s="33">
        <v>1.46</v>
      </c>
      <c r="I40" s="33">
        <v>758.21</v>
      </c>
      <c r="J40" s="33">
        <v>0.08</v>
      </c>
      <c r="K40" s="33" t="s">
        <v>42</v>
      </c>
      <c r="L40" s="33" t="s">
        <v>42</v>
      </c>
      <c r="M40" s="33">
        <v>15120.07</v>
      </c>
      <c r="N40" s="34">
        <v>1.53</v>
      </c>
      <c r="O40" s="2"/>
    </row>
    <row r="41" spans="1:15" ht="12.75">
      <c r="A41" s="156"/>
      <c r="B41" s="32" t="s">
        <v>21</v>
      </c>
      <c r="C41" s="33" t="s">
        <v>42</v>
      </c>
      <c r="D41" s="33" t="s">
        <v>42</v>
      </c>
      <c r="E41" s="33" t="s">
        <v>42</v>
      </c>
      <c r="F41" s="33" t="s">
        <v>42</v>
      </c>
      <c r="G41" s="33">
        <v>8722.86</v>
      </c>
      <c r="H41" s="33">
        <v>1.09</v>
      </c>
      <c r="I41" s="33">
        <v>1358.56</v>
      </c>
      <c r="J41" s="33">
        <v>0.17</v>
      </c>
      <c r="K41" s="33">
        <v>87.9</v>
      </c>
      <c r="L41" s="33" t="s">
        <v>42</v>
      </c>
      <c r="M41" s="33">
        <v>10190.15</v>
      </c>
      <c r="N41" s="34">
        <v>1.27</v>
      </c>
      <c r="O41" s="2"/>
    </row>
    <row r="42" spans="1:15" ht="12.75">
      <c r="A42" s="156"/>
      <c r="B42" s="32" t="s">
        <v>22</v>
      </c>
      <c r="C42" s="33" t="s">
        <v>42</v>
      </c>
      <c r="D42" s="33" t="s">
        <v>42</v>
      </c>
      <c r="E42" s="33" t="s">
        <v>42</v>
      </c>
      <c r="F42" s="33" t="s">
        <v>42</v>
      </c>
      <c r="G42" s="33">
        <v>13526.85</v>
      </c>
      <c r="H42" s="33">
        <v>1.2</v>
      </c>
      <c r="I42" s="33">
        <v>10159.54</v>
      </c>
      <c r="J42" s="33">
        <v>0.9</v>
      </c>
      <c r="K42" s="33">
        <v>742.85</v>
      </c>
      <c r="L42" s="33">
        <v>0.07</v>
      </c>
      <c r="M42" s="33">
        <v>24429.24</v>
      </c>
      <c r="N42" s="34">
        <v>2.16</v>
      </c>
      <c r="O42" s="2"/>
    </row>
    <row r="43" spans="1:14" ht="12.75">
      <c r="A43" s="157"/>
      <c r="B43" s="35" t="s">
        <v>23</v>
      </c>
      <c r="C43" s="36" t="s">
        <v>42</v>
      </c>
      <c r="D43" s="36" t="s">
        <v>42</v>
      </c>
      <c r="E43" s="36" t="s">
        <v>42</v>
      </c>
      <c r="F43" s="36" t="s">
        <v>42</v>
      </c>
      <c r="G43" s="36">
        <v>7839.54</v>
      </c>
      <c r="H43" s="36">
        <v>1.55</v>
      </c>
      <c r="I43" s="36">
        <v>4229</v>
      </c>
      <c r="J43" s="36">
        <v>0.84</v>
      </c>
      <c r="K43" s="36">
        <v>1118.82</v>
      </c>
      <c r="L43" s="36">
        <v>0.22</v>
      </c>
      <c r="M43" s="36">
        <v>13187.36</v>
      </c>
      <c r="N43" s="37">
        <v>2.61</v>
      </c>
    </row>
    <row r="44" spans="1:14" ht="12.75">
      <c r="A44" s="155" t="s">
        <v>56</v>
      </c>
      <c r="B44" s="38" t="s">
        <v>18</v>
      </c>
      <c r="C44" s="39" t="s">
        <v>42</v>
      </c>
      <c r="D44" s="39" t="s">
        <v>42</v>
      </c>
      <c r="E44" s="39" t="s">
        <v>42</v>
      </c>
      <c r="F44" s="39" t="s">
        <v>42</v>
      </c>
      <c r="G44" s="39">
        <v>1276.5</v>
      </c>
      <c r="H44" s="39">
        <v>0.16</v>
      </c>
      <c r="I44" s="39">
        <v>797.59</v>
      </c>
      <c r="J44" s="39">
        <v>0.1</v>
      </c>
      <c r="K44" s="39" t="s">
        <v>42</v>
      </c>
      <c r="L44" s="39" t="s">
        <v>42</v>
      </c>
      <c r="M44" s="39">
        <v>2074.09</v>
      </c>
      <c r="N44" s="40">
        <v>0.26</v>
      </c>
    </row>
    <row r="45" spans="1:14" ht="12.75">
      <c r="A45" s="156"/>
      <c r="B45" s="32" t="s">
        <v>19</v>
      </c>
      <c r="C45" s="33" t="s">
        <v>42</v>
      </c>
      <c r="D45" s="33" t="s">
        <v>42</v>
      </c>
      <c r="E45" s="33" t="s">
        <v>42</v>
      </c>
      <c r="F45" s="33" t="s">
        <v>42</v>
      </c>
      <c r="G45" s="33">
        <v>20662.92</v>
      </c>
      <c r="H45" s="33">
        <v>4.14</v>
      </c>
      <c r="I45" s="33">
        <v>2933.4</v>
      </c>
      <c r="J45" s="33">
        <v>0.58</v>
      </c>
      <c r="K45" s="33">
        <v>37.4</v>
      </c>
      <c r="L45" s="33" t="s">
        <v>42</v>
      </c>
      <c r="M45" s="33">
        <v>23633.72</v>
      </c>
      <c r="N45" s="34">
        <v>4.73</v>
      </c>
    </row>
    <row r="46" spans="1:14" ht="12.75">
      <c r="A46" s="156"/>
      <c r="B46" s="32" t="s">
        <v>20</v>
      </c>
      <c r="C46" s="33" t="s">
        <v>42</v>
      </c>
      <c r="D46" s="33" t="s">
        <v>42</v>
      </c>
      <c r="E46" s="33" t="s">
        <v>42</v>
      </c>
      <c r="F46" s="33" t="s">
        <v>42</v>
      </c>
      <c r="G46" s="33">
        <v>0.13</v>
      </c>
      <c r="H46" s="33">
        <v>0</v>
      </c>
      <c r="I46" s="33">
        <v>23208.69</v>
      </c>
      <c r="J46" s="33">
        <v>2.35</v>
      </c>
      <c r="K46" s="33">
        <v>34636.81</v>
      </c>
      <c r="L46" s="33">
        <v>3.51</v>
      </c>
      <c r="M46" s="33">
        <v>57845.63</v>
      </c>
      <c r="N46" s="34">
        <v>5.87</v>
      </c>
    </row>
    <row r="47" spans="1:14" ht="12.75">
      <c r="A47" s="156"/>
      <c r="B47" s="32" t="s">
        <v>21</v>
      </c>
      <c r="C47" s="33" t="s">
        <v>42</v>
      </c>
      <c r="D47" s="33" t="s">
        <v>42</v>
      </c>
      <c r="E47" s="33" t="s">
        <v>42</v>
      </c>
      <c r="F47" s="33" t="s">
        <v>42</v>
      </c>
      <c r="G47" s="33">
        <v>602.33</v>
      </c>
      <c r="H47" s="33">
        <v>0.08</v>
      </c>
      <c r="I47" s="33">
        <v>256.16</v>
      </c>
      <c r="J47" s="33">
        <v>0.03</v>
      </c>
      <c r="K47" s="33">
        <v>32.21</v>
      </c>
      <c r="L47" s="33" t="s">
        <v>42</v>
      </c>
      <c r="M47" s="33">
        <v>892.52</v>
      </c>
      <c r="N47" s="34">
        <v>0.11</v>
      </c>
    </row>
    <row r="48" spans="1:14" ht="12.75">
      <c r="A48" s="156"/>
      <c r="B48" s="32" t="s">
        <v>22</v>
      </c>
      <c r="C48" s="33" t="s">
        <v>42</v>
      </c>
      <c r="D48" s="33" t="s">
        <v>42</v>
      </c>
      <c r="E48" s="33" t="s">
        <v>42</v>
      </c>
      <c r="F48" s="33" t="s">
        <v>42</v>
      </c>
      <c r="G48" s="33">
        <v>3936.07</v>
      </c>
      <c r="H48" s="33">
        <v>0.35</v>
      </c>
      <c r="I48" s="33">
        <v>4045.28</v>
      </c>
      <c r="J48" s="33">
        <v>0.36</v>
      </c>
      <c r="K48" s="33">
        <v>9.13</v>
      </c>
      <c r="L48" s="33" t="s">
        <v>42</v>
      </c>
      <c r="M48" s="33">
        <v>7990.48</v>
      </c>
      <c r="N48" s="34">
        <v>0.71</v>
      </c>
    </row>
    <row r="49" spans="1:14" ht="12.75">
      <c r="A49" s="157"/>
      <c r="B49" s="35" t="s">
        <v>23</v>
      </c>
      <c r="C49" s="36" t="s">
        <v>42</v>
      </c>
      <c r="D49" s="36" t="s">
        <v>42</v>
      </c>
      <c r="E49" s="36" t="s">
        <v>42</v>
      </c>
      <c r="F49" s="36" t="s">
        <v>42</v>
      </c>
      <c r="G49" s="36">
        <v>11461.21</v>
      </c>
      <c r="H49" s="36">
        <v>2.29</v>
      </c>
      <c r="I49" s="36">
        <v>47763.81</v>
      </c>
      <c r="J49" s="36">
        <v>9.47</v>
      </c>
      <c r="K49" s="36">
        <v>472.04</v>
      </c>
      <c r="L49" s="36">
        <v>0.09</v>
      </c>
      <c r="M49" s="36">
        <v>59697.06</v>
      </c>
      <c r="N49" s="37">
        <v>11.85</v>
      </c>
    </row>
    <row r="50" spans="1:14" ht="12.75">
      <c r="A50" s="155" t="s">
        <v>57</v>
      </c>
      <c r="B50" s="38" t="s">
        <v>18</v>
      </c>
      <c r="C50" s="39">
        <v>0.81</v>
      </c>
      <c r="D50" s="39" t="s">
        <v>42</v>
      </c>
      <c r="E50" s="39">
        <v>180806.09</v>
      </c>
      <c r="F50" s="39">
        <v>22.74</v>
      </c>
      <c r="G50" s="39">
        <v>20.83</v>
      </c>
      <c r="H50" s="39" t="s">
        <v>42</v>
      </c>
      <c r="I50" s="39">
        <v>2.13</v>
      </c>
      <c r="J50" s="39" t="s">
        <v>42</v>
      </c>
      <c r="K50" s="39" t="s">
        <v>42</v>
      </c>
      <c r="L50" s="39" t="s">
        <v>42</v>
      </c>
      <c r="M50" s="39">
        <v>180829.86</v>
      </c>
      <c r="N50" s="40">
        <v>22.74</v>
      </c>
    </row>
    <row r="51" spans="1:14" ht="12.75">
      <c r="A51" s="156"/>
      <c r="B51" s="32" t="s">
        <v>19</v>
      </c>
      <c r="C51" s="33">
        <v>2.5</v>
      </c>
      <c r="D51" s="33" t="s">
        <v>42</v>
      </c>
      <c r="E51" s="33">
        <v>178471.76</v>
      </c>
      <c r="F51" s="33">
        <v>35.75</v>
      </c>
      <c r="G51" s="33">
        <v>3.94</v>
      </c>
      <c r="H51" s="33" t="s">
        <v>42</v>
      </c>
      <c r="I51" s="33" t="s">
        <v>42</v>
      </c>
      <c r="J51" s="33" t="s">
        <v>42</v>
      </c>
      <c r="K51" s="33" t="s">
        <v>42</v>
      </c>
      <c r="L51" s="33" t="s">
        <v>42</v>
      </c>
      <c r="M51" s="33">
        <v>178478.2</v>
      </c>
      <c r="N51" s="34">
        <v>35.76</v>
      </c>
    </row>
    <row r="52" spans="1:14" ht="12.75">
      <c r="A52" s="156"/>
      <c r="B52" s="32" t="s">
        <v>20</v>
      </c>
      <c r="C52" s="33">
        <v>193.4</v>
      </c>
      <c r="D52" s="33" t="s">
        <v>42</v>
      </c>
      <c r="E52" s="33">
        <v>278041.53</v>
      </c>
      <c r="F52" s="33">
        <v>28.2</v>
      </c>
      <c r="G52" s="33" t="s">
        <v>42</v>
      </c>
      <c r="H52" s="33" t="s">
        <v>42</v>
      </c>
      <c r="I52" s="33" t="s">
        <v>42</v>
      </c>
      <c r="J52" s="33" t="s">
        <v>42</v>
      </c>
      <c r="K52" s="33" t="s">
        <v>42</v>
      </c>
      <c r="L52" s="33" t="s">
        <v>42</v>
      </c>
      <c r="M52" s="33">
        <v>278234.93</v>
      </c>
      <c r="N52" s="34">
        <v>28.23</v>
      </c>
    </row>
    <row r="53" spans="1:15" ht="12.75">
      <c r="A53" s="156"/>
      <c r="B53" s="32" t="s">
        <v>21</v>
      </c>
      <c r="C53" s="33">
        <v>51791.81</v>
      </c>
      <c r="D53" s="33">
        <v>6.45</v>
      </c>
      <c r="E53" s="33">
        <v>434031.97</v>
      </c>
      <c r="F53" s="33">
        <v>54.07</v>
      </c>
      <c r="G53" s="33" t="s">
        <v>42</v>
      </c>
      <c r="H53" s="33" t="s">
        <v>42</v>
      </c>
      <c r="I53" s="33" t="s">
        <v>42</v>
      </c>
      <c r="J53" s="33" t="s">
        <v>42</v>
      </c>
      <c r="K53" s="33" t="s">
        <v>42</v>
      </c>
      <c r="L53" s="33" t="s">
        <v>42</v>
      </c>
      <c r="M53" s="33">
        <v>485379.12</v>
      </c>
      <c r="N53" s="34">
        <v>60.46</v>
      </c>
      <c r="O53" s="2"/>
    </row>
    <row r="54" spans="1:15" ht="12.75">
      <c r="A54" s="156"/>
      <c r="B54" s="32" t="s">
        <v>22</v>
      </c>
      <c r="C54" s="33">
        <v>136.34</v>
      </c>
      <c r="D54" s="33" t="s">
        <v>42</v>
      </c>
      <c r="E54" s="33">
        <v>376853.38</v>
      </c>
      <c r="F54" s="33">
        <v>33.31</v>
      </c>
      <c r="G54" s="33" t="s">
        <v>42</v>
      </c>
      <c r="H54" s="33" t="s">
        <v>42</v>
      </c>
      <c r="I54" s="33" t="s">
        <v>42</v>
      </c>
      <c r="J54" s="33" t="s">
        <v>42</v>
      </c>
      <c r="K54" s="33" t="s">
        <v>42</v>
      </c>
      <c r="L54" s="33" t="s">
        <v>42</v>
      </c>
      <c r="M54" s="33">
        <v>376989.72</v>
      </c>
      <c r="N54" s="34">
        <v>33.32</v>
      </c>
      <c r="O54" s="2"/>
    </row>
    <row r="55" spans="1:15" ht="12.75">
      <c r="A55" s="157"/>
      <c r="B55" s="35" t="s">
        <v>23</v>
      </c>
      <c r="C55" s="36">
        <v>65.86</v>
      </c>
      <c r="D55" s="36" t="s">
        <v>42</v>
      </c>
      <c r="E55" s="36">
        <v>205027.4</v>
      </c>
      <c r="F55" s="36">
        <v>40.62</v>
      </c>
      <c r="G55" s="36" t="s">
        <v>42</v>
      </c>
      <c r="H55" s="36" t="s">
        <v>42</v>
      </c>
      <c r="I55" s="36">
        <v>0.07</v>
      </c>
      <c r="J55" s="36" t="s">
        <v>42</v>
      </c>
      <c r="K55" s="36" t="s">
        <v>42</v>
      </c>
      <c r="L55" s="36" t="s">
        <v>42</v>
      </c>
      <c r="M55" s="36">
        <v>205093.33</v>
      </c>
      <c r="N55" s="37">
        <v>40.63</v>
      </c>
      <c r="O55" s="2"/>
    </row>
    <row r="56" spans="1:15" ht="12.75">
      <c r="A56" s="155" t="s">
        <v>33</v>
      </c>
      <c r="B56" s="38" t="s">
        <v>18</v>
      </c>
      <c r="C56" s="39">
        <v>0.81</v>
      </c>
      <c r="D56" s="39" t="s">
        <v>42</v>
      </c>
      <c r="E56" s="39">
        <v>180806.09</v>
      </c>
      <c r="F56" s="39">
        <v>22.74</v>
      </c>
      <c r="G56" s="39">
        <v>395890.82</v>
      </c>
      <c r="H56" s="39">
        <v>49.81</v>
      </c>
      <c r="I56" s="39">
        <v>174218.49</v>
      </c>
      <c r="J56" s="39">
        <v>21.9</v>
      </c>
      <c r="K56" s="39">
        <v>16283.91</v>
      </c>
      <c r="L56" s="39">
        <v>2.05</v>
      </c>
      <c r="M56" s="39">
        <v>767200.12</v>
      </c>
      <c r="N56" s="40">
        <v>96.5</v>
      </c>
      <c r="O56" s="2"/>
    </row>
    <row r="57" spans="1:15" ht="12.75">
      <c r="A57" s="156"/>
      <c r="B57" s="32" t="s">
        <v>19</v>
      </c>
      <c r="C57" s="33">
        <v>2.5</v>
      </c>
      <c r="D57" s="33" t="s">
        <v>42</v>
      </c>
      <c r="E57" s="33">
        <v>178471.76</v>
      </c>
      <c r="F57" s="33">
        <v>35.75</v>
      </c>
      <c r="G57" s="33">
        <v>184791.9</v>
      </c>
      <c r="H57" s="33">
        <v>37.03</v>
      </c>
      <c r="I57" s="33">
        <v>94944.7</v>
      </c>
      <c r="J57" s="33">
        <v>19.02</v>
      </c>
      <c r="K57" s="33">
        <v>15430.2</v>
      </c>
      <c r="L57" s="33">
        <v>3.09</v>
      </c>
      <c r="M57" s="33">
        <v>473641.06</v>
      </c>
      <c r="N57" s="34">
        <v>94.89</v>
      </c>
      <c r="O57" s="2"/>
    </row>
    <row r="58" spans="1:15" ht="12.75">
      <c r="A58" s="156"/>
      <c r="B58" s="32" t="s">
        <v>20</v>
      </c>
      <c r="C58" s="33">
        <v>193.4</v>
      </c>
      <c r="D58" s="33" t="s">
        <v>42</v>
      </c>
      <c r="E58" s="33">
        <v>278041.53</v>
      </c>
      <c r="F58" s="33">
        <v>28.2</v>
      </c>
      <c r="G58" s="33">
        <v>262027.63</v>
      </c>
      <c r="H58" s="33">
        <v>26.59</v>
      </c>
      <c r="I58" s="33">
        <v>275086.76</v>
      </c>
      <c r="J58" s="33">
        <v>27.91</v>
      </c>
      <c r="K58" s="33">
        <v>156637.68</v>
      </c>
      <c r="L58" s="33">
        <v>15.89</v>
      </c>
      <c r="M58" s="33">
        <v>971987</v>
      </c>
      <c r="N58" s="34">
        <v>98.61</v>
      </c>
      <c r="O58" s="2"/>
    </row>
    <row r="59" spans="1:15" ht="12.75">
      <c r="A59" s="156"/>
      <c r="B59" s="32" t="s">
        <v>21</v>
      </c>
      <c r="C59" s="33">
        <v>51791.81</v>
      </c>
      <c r="D59" s="33">
        <v>6.45</v>
      </c>
      <c r="E59" s="33">
        <v>434031.97</v>
      </c>
      <c r="F59" s="33">
        <v>54.07</v>
      </c>
      <c r="G59" s="33">
        <v>178315.21</v>
      </c>
      <c r="H59" s="33">
        <v>22.21</v>
      </c>
      <c r="I59" s="33">
        <v>34755.28</v>
      </c>
      <c r="J59" s="33">
        <v>4.33</v>
      </c>
      <c r="K59" s="33">
        <v>4598.96</v>
      </c>
      <c r="L59" s="33">
        <v>0.57</v>
      </c>
      <c r="M59" s="33">
        <v>703493.23</v>
      </c>
      <c r="N59" s="34">
        <v>87.63</v>
      </c>
      <c r="O59" s="2"/>
    </row>
    <row r="60" spans="1:15" ht="12.75">
      <c r="A60" s="156"/>
      <c r="B60" s="32" t="s">
        <v>22</v>
      </c>
      <c r="C60" s="33">
        <v>163.34</v>
      </c>
      <c r="D60" s="33" t="s">
        <v>42</v>
      </c>
      <c r="E60" s="33">
        <v>376853.38</v>
      </c>
      <c r="F60" s="33">
        <v>33.31</v>
      </c>
      <c r="G60" s="33">
        <v>520988.45</v>
      </c>
      <c r="H60" s="33">
        <v>46.06</v>
      </c>
      <c r="I60" s="33">
        <v>169816.62</v>
      </c>
      <c r="J60" s="33">
        <v>15.01</v>
      </c>
      <c r="K60" s="33">
        <v>33042.24</v>
      </c>
      <c r="L60" s="33">
        <v>2.92</v>
      </c>
      <c r="M60" s="33">
        <v>1100837.03</v>
      </c>
      <c r="N60" s="34">
        <v>97.31</v>
      </c>
      <c r="O60" s="2"/>
    </row>
    <row r="61" spans="1:15" ht="12.75">
      <c r="A61" s="157"/>
      <c r="B61" s="35" t="s">
        <v>23</v>
      </c>
      <c r="C61" s="36">
        <v>65.86</v>
      </c>
      <c r="D61" s="36" t="s">
        <v>42</v>
      </c>
      <c r="E61" s="36">
        <v>205027.4</v>
      </c>
      <c r="F61" s="36">
        <v>40.62</v>
      </c>
      <c r="G61" s="36">
        <v>193181.47</v>
      </c>
      <c r="H61" s="36">
        <v>38.3</v>
      </c>
      <c r="I61" s="36">
        <v>91389.71</v>
      </c>
      <c r="J61" s="36">
        <v>18.12</v>
      </c>
      <c r="K61" s="36">
        <v>2790.12</v>
      </c>
      <c r="L61" s="36">
        <v>0.55</v>
      </c>
      <c r="M61" s="36">
        <v>492454.56</v>
      </c>
      <c r="N61" s="37">
        <v>97.6</v>
      </c>
      <c r="O61" s="2"/>
    </row>
    <row r="62" spans="1:15" ht="12.75">
      <c r="A62" s="155" t="s">
        <v>15</v>
      </c>
      <c r="B62" s="38" t="s">
        <v>18</v>
      </c>
      <c r="C62" s="39" t="s">
        <v>42</v>
      </c>
      <c r="D62" s="39" t="s">
        <v>42</v>
      </c>
      <c r="E62" s="39" t="s">
        <v>42</v>
      </c>
      <c r="F62" s="39" t="s">
        <v>42</v>
      </c>
      <c r="G62" s="39" t="s">
        <v>42</v>
      </c>
      <c r="H62" s="39" t="s">
        <v>42</v>
      </c>
      <c r="I62" s="39" t="s">
        <v>42</v>
      </c>
      <c r="J62" s="39" t="s">
        <v>42</v>
      </c>
      <c r="K62" s="39" t="s">
        <v>42</v>
      </c>
      <c r="L62" s="39" t="s">
        <v>42</v>
      </c>
      <c r="M62" s="39">
        <v>6282.19</v>
      </c>
      <c r="N62" s="40">
        <v>0.79</v>
      </c>
      <c r="O62" s="2"/>
    </row>
    <row r="63" spans="1:14" ht="12.75">
      <c r="A63" s="156"/>
      <c r="B63" s="32" t="s">
        <v>19</v>
      </c>
      <c r="C63" s="33" t="s">
        <v>42</v>
      </c>
      <c r="D63" s="33" t="s">
        <v>42</v>
      </c>
      <c r="E63" s="33" t="s">
        <v>42</v>
      </c>
      <c r="F63" s="33" t="s">
        <v>42</v>
      </c>
      <c r="G63" s="33" t="s">
        <v>42</v>
      </c>
      <c r="H63" s="33" t="s">
        <v>42</v>
      </c>
      <c r="I63" s="33" t="s">
        <v>42</v>
      </c>
      <c r="J63" s="33" t="s">
        <v>42</v>
      </c>
      <c r="K63" s="33" t="s">
        <v>42</v>
      </c>
      <c r="L63" s="33" t="s">
        <v>42</v>
      </c>
      <c r="M63" s="33">
        <v>3996.43</v>
      </c>
      <c r="N63" s="34">
        <v>0.8</v>
      </c>
    </row>
    <row r="64" spans="1:14" ht="12.75">
      <c r="A64" s="156"/>
      <c r="B64" s="32" t="s">
        <v>20</v>
      </c>
      <c r="C64" s="33" t="s">
        <v>42</v>
      </c>
      <c r="D64" s="33" t="s">
        <v>42</v>
      </c>
      <c r="E64" s="33" t="s">
        <v>42</v>
      </c>
      <c r="F64" s="33" t="s">
        <v>42</v>
      </c>
      <c r="G64" s="33" t="s">
        <v>42</v>
      </c>
      <c r="H64" s="33" t="s">
        <v>42</v>
      </c>
      <c r="I64" s="33" t="s">
        <v>42</v>
      </c>
      <c r="J64" s="33" t="s">
        <v>42</v>
      </c>
      <c r="K64" s="33" t="s">
        <v>42</v>
      </c>
      <c r="L64" s="33" t="s">
        <v>42</v>
      </c>
      <c r="M64" s="33">
        <v>4805.5</v>
      </c>
      <c r="N64" s="34">
        <v>0.49</v>
      </c>
    </row>
    <row r="65" spans="1:14" ht="12.75">
      <c r="A65" s="156"/>
      <c r="B65" s="32" t="s">
        <v>21</v>
      </c>
      <c r="C65" s="33" t="s">
        <v>42</v>
      </c>
      <c r="D65" s="33" t="s">
        <v>42</v>
      </c>
      <c r="E65" s="33" t="s">
        <v>42</v>
      </c>
      <c r="F65" s="33" t="s">
        <v>42</v>
      </c>
      <c r="G65" s="33" t="s">
        <v>42</v>
      </c>
      <c r="H65" s="33" t="s">
        <v>42</v>
      </c>
      <c r="I65" s="33" t="s">
        <v>42</v>
      </c>
      <c r="J65" s="33" t="s">
        <v>42</v>
      </c>
      <c r="K65" s="33" t="s">
        <v>42</v>
      </c>
      <c r="L65" s="33" t="s">
        <v>42</v>
      </c>
      <c r="M65" s="33">
        <v>7024.33</v>
      </c>
      <c r="N65" s="34">
        <v>0.88</v>
      </c>
    </row>
    <row r="66" spans="1:14" ht="12.75">
      <c r="A66" s="156"/>
      <c r="B66" s="32" t="s">
        <v>22</v>
      </c>
      <c r="C66" s="33" t="s">
        <v>42</v>
      </c>
      <c r="D66" s="33" t="s">
        <v>42</v>
      </c>
      <c r="E66" s="33" t="s">
        <v>42</v>
      </c>
      <c r="F66" s="33" t="s">
        <v>42</v>
      </c>
      <c r="G66" s="33" t="s">
        <v>42</v>
      </c>
      <c r="H66" s="33" t="s">
        <v>42</v>
      </c>
      <c r="I66" s="33" t="s">
        <v>42</v>
      </c>
      <c r="J66" s="33" t="s">
        <v>42</v>
      </c>
      <c r="K66" s="33" t="s">
        <v>42</v>
      </c>
      <c r="L66" s="33" t="s">
        <v>42</v>
      </c>
      <c r="M66" s="33">
        <v>5799.53</v>
      </c>
      <c r="N66" s="34">
        <v>0.51</v>
      </c>
    </row>
    <row r="67" spans="1:14" ht="12.75">
      <c r="A67" s="157"/>
      <c r="B67" s="35" t="s">
        <v>23</v>
      </c>
      <c r="C67" s="36" t="s">
        <v>42</v>
      </c>
      <c r="D67" s="36" t="s">
        <v>42</v>
      </c>
      <c r="E67" s="36" t="s">
        <v>42</v>
      </c>
      <c r="F67" s="36" t="s">
        <v>42</v>
      </c>
      <c r="G67" s="36" t="s">
        <v>42</v>
      </c>
      <c r="H67" s="36" t="s">
        <v>42</v>
      </c>
      <c r="I67" s="36" t="s">
        <v>42</v>
      </c>
      <c r="J67" s="36" t="s">
        <v>42</v>
      </c>
      <c r="K67" s="36" t="s">
        <v>42</v>
      </c>
      <c r="L67" s="36" t="s">
        <v>42</v>
      </c>
      <c r="M67" s="36">
        <v>2404.59</v>
      </c>
      <c r="N67" s="37">
        <v>1.92</v>
      </c>
    </row>
    <row r="68" spans="1:14" ht="12.75">
      <c r="A68" s="158" t="s">
        <v>16</v>
      </c>
      <c r="B68" s="38" t="s">
        <v>18</v>
      </c>
      <c r="C68" s="39" t="s">
        <v>42</v>
      </c>
      <c r="D68" s="39" t="s">
        <v>42</v>
      </c>
      <c r="E68" s="39" t="s">
        <v>42</v>
      </c>
      <c r="F68" s="39" t="s">
        <v>42</v>
      </c>
      <c r="G68" s="39" t="s">
        <v>42</v>
      </c>
      <c r="H68" s="39" t="s">
        <v>42</v>
      </c>
      <c r="I68" s="39" t="s">
        <v>42</v>
      </c>
      <c r="J68" s="39" t="s">
        <v>42</v>
      </c>
      <c r="K68" s="39" t="s">
        <v>42</v>
      </c>
      <c r="L68" s="39" t="s">
        <v>42</v>
      </c>
      <c r="M68" s="39">
        <v>21556.11</v>
      </c>
      <c r="N68" s="40">
        <v>2.71</v>
      </c>
    </row>
    <row r="69" spans="1:14" ht="12.75">
      <c r="A69" s="159"/>
      <c r="B69" s="32" t="s">
        <v>19</v>
      </c>
      <c r="C69" s="33" t="s">
        <v>42</v>
      </c>
      <c r="D69" s="33" t="s">
        <v>42</v>
      </c>
      <c r="E69" s="33" t="s">
        <v>42</v>
      </c>
      <c r="F69" s="33" t="s">
        <v>42</v>
      </c>
      <c r="G69" s="33" t="s">
        <v>42</v>
      </c>
      <c r="H69" s="33" t="s">
        <v>42</v>
      </c>
      <c r="I69" s="33" t="s">
        <v>42</v>
      </c>
      <c r="J69" s="33" t="s">
        <v>42</v>
      </c>
      <c r="K69" s="33" t="s">
        <v>42</v>
      </c>
      <c r="L69" s="33" t="s">
        <v>42</v>
      </c>
      <c r="M69" s="33">
        <v>21528.62</v>
      </c>
      <c r="N69" s="34">
        <v>4.31</v>
      </c>
    </row>
    <row r="70" spans="1:14" ht="12.75">
      <c r="A70" s="159"/>
      <c r="B70" s="32" t="s">
        <v>20</v>
      </c>
      <c r="C70" s="33" t="s">
        <v>42</v>
      </c>
      <c r="D70" s="33" t="s">
        <v>42</v>
      </c>
      <c r="E70" s="33" t="s">
        <v>42</v>
      </c>
      <c r="F70" s="33" t="s">
        <v>42</v>
      </c>
      <c r="G70" s="33" t="s">
        <v>42</v>
      </c>
      <c r="H70" s="33" t="s">
        <v>42</v>
      </c>
      <c r="I70" s="33" t="s">
        <v>42</v>
      </c>
      <c r="J70" s="33" t="s">
        <v>42</v>
      </c>
      <c r="K70" s="33" t="s">
        <v>42</v>
      </c>
      <c r="L70" s="33" t="s">
        <v>42</v>
      </c>
      <c r="M70" s="33">
        <v>8827.02</v>
      </c>
      <c r="N70" s="34">
        <v>0.9</v>
      </c>
    </row>
    <row r="71" spans="1:14" ht="12.75">
      <c r="A71" s="159"/>
      <c r="B71" s="32" t="s">
        <v>21</v>
      </c>
      <c r="C71" s="33" t="s">
        <v>42</v>
      </c>
      <c r="D71" s="33" t="s">
        <v>42</v>
      </c>
      <c r="E71" s="33" t="s">
        <v>42</v>
      </c>
      <c r="F71" s="33" t="s">
        <v>42</v>
      </c>
      <c r="G71" s="33" t="s">
        <v>42</v>
      </c>
      <c r="H71" s="33" t="s">
        <v>42</v>
      </c>
      <c r="I71" s="33" t="s">
        <v>42</v>
      </c>
      <c r="J71" s="33" t="s">
        <v>42</v>
      </c>
      <c r="K71" s="33" t="s">
        <v>42</v>
      </c>
      <c r="L71" s="33" t="s">
        <v>42</v>
      </c>
      <c r="M71" s="33">
        <v>92251.81</v>
      </c>
      <c r="N71" s="34">
        <v>11.49</v>
      </c>
    </row>
    <row r="72" spans="1:14" ht="12.75">
      <c r="A72" s="159"/>
      <c r="B72" s="32" t="s">
        <v>22</v>
      </c>
      <c r="C72" s="33" t="s">
        <v>42</v>
      </c>
      <c r="D72" s="33" t="s">
        <v>42</v>
      </c>
      <c r="E72" s="33" t="s">
        <v>42</v>
      </c>
      <c r="F72" s="33" t="s">
        <v>42</v>
      </c>
      <c r="G72" s="33" t="s">
        <v>42</v>
      </c>
      <c r="H72" s="33" t="s">
        <v>42</v>
      </c>
      <c r="I72" s="33" t="s">
        <v>42</v>
      </c>
      <c r="J72" s="33" t="s">
        <v>42</v>
      </c>
      <c r="K72" s="33" t="s">
        <v>42</v>
      </c>
      <c r="L72" s="33" t="s">
        <v>42</v>
      </c>
      <c r="M72" s="33">
        <v>24623.73</v>
      </c>
      <c r="N72" s="34">
        <v>2.18</v>
      </c>
    </row>
    <row r="73" spans="1:14" ht="12.75">
      <c r="A73" s="160"/>
      <c r="B73" s="35" t="s">
        <v>23</v>
      </c>
      <c r="C73" s="36" t="s">
        <v>42</v>
      </c>
      <c r="D73" s="36" t="s">
        <v>42</v>
      </c>
      <c r="E73" s="36" t="s">
        <v>42</v>
      </c>
      <c r="F73" s="36" t="s">
        <v>42</v>
      </c>
      <c r="G73" s="36" t="s">
        <v>42</v>
      </c>
      <c r="H73" s="36" t="s">
        <v>42</v>
      </c>
      <c r="I73" s="36" t="s">
        <v>42</v>
      </c>
      <c r="J73" s="36" t="s">
        <v>42</v>
      </c>
      <c r="K73" s="36" t="s">
        <v>42</v>
      </c>
      <c r="L73" s="36" t="s">
        <v>42</v>
      </c>
      <c r="M73" s="36">
        <v>9667.79</v>
      </c>
      <c r="N73" s="37">
        <v>1.92</v>
      </c>
    </row>
    <row r="74" spans="1:14" ht="12.75">
      <c r="A74" s="158" t="s">
        <v>17</v>
      </c>
      <c r="B74" s="38" t="s">
        <v>18</v>
      </c>
      <c r="C74" s="39" t="s">
        <v>42</v>
      </c>
      <c r="D74" s="39" t="s">
        <v>42</v>
      </c>
      <c r="E74" s="39" t="s">
        <v>42</v>
      </c>
      <c r="F74" s="39" t="s">
        <v>42</v>
      </c>
      <c r="G74" s="39" t="s">
        <v>42</v>
      </c>
      <c r="H74" s="39" t="s">
        <v>42</v>
      </c>
      <c r="I74" s="39" t="s">
        <v>42</v>
      </c>
      <c r="J74" s="39" t="s">
        <v>42</v>
      </c>
      <c r="K74" s="39" t="s">
        <v>42</v>
      </c>
      <c r="L74" s="39" t="s">
        <v>42</v>
      </c>
      <c r="M74" s="39">
        <v>795038.42</v>
      </c>
      <c r="N74" s="40">
        <v>100</v>
      </c>
    </row>
    <row r="75" spans="1:14" ht="12.75">
      <c r="A75" s="159"/>
      <c r="B75" s="32" t="s">
        <v>19</v>
      </c>
      <c r="C75" s="33" t="s">
        <v>42</v>
      </c>
      <c r="D75" s="33" t="s">
        <v>42</v>
      </c>
      <c r="E75" s="33" t="s">
        <v>42</v>
      </c>
      <c r="F75" s="33" t="s">
        <v>42</v>
      </c>
      <c r="G75" s="33" t="s">
        <v>42</v>
      </c>
      <c r="H75" s="33" t="s">
        <v>42</v>
      </c>
      <c r="I75" s="33" t="s">
        <v>42</v>
      </c>
      <c r="J75" s="33" t="s">
        <v>42</v>
      </c>
      <c r="K75" s="33" t="s">
        <v>42</v>
      </c>
      <c r="L75" s="33" t="s">
        <v>42</v>
      </c>
      <c r="M75" s="33">
        <v>499166.11</v>
      </c>
      <c r="N75" s="34">
        <v>100</v>
      </c>
    </row>
    <row r="76" spans="1:14" ht="12.75">
      <c r="A76" s="159"/>
      <c r="B76" s="32" t="s">
        <v>20</v>
      </c>
      <c r="C76" s="33" t="s">
        <v>42</v>
      </c>
      <c r="D76" s="33" t="s">
        <v>42</v>
      </c>
      <c r="E76" s="33" t="s">
        <v>42</v>
      </c>
      <c r="F76" s="33" t="s">
        <v>42</v>
      </c>
      <c r="G76" s="33" t="s">
        <v>42</v>
      </c>
      <c r="H76" s="33" t="s">
        <v>42</v>
      </c>
      <c r="I76" s="33" t="s">
        <v>42</v>
      </c>
      <c r="J76" s="33" t="s">
        <v>42</v>
      </c>
      <c r="K76" s="33" t="s">
        <v>42</v>
      </c>
      <c r="L76" s="33" t="s">
        <v>42</v>
      </c>
      <c r="M76" s="33">
        <v>985619.52</v>
      </c>
      <c r="N76" s="34">
        <v>100</v>
      </c>
    </row>
    <row r="77" spans="1:14" ht="12.75">
      <c r="A77" s="159"/>
      <c r="B77" s="32" t="s">
        <v>21</v>
      </c>
      <c r="C77" s="33" t="s">
        <v>42</v>
      </c>
      <c r="D77" s="33" t="s">
        <v>42</v>
      </c>
      <c r="E77" s="33" t="s">
        <v>42</v>
      </c>
      <c r="F77" s="33" t="s">
        <v>42</v>
      </c>
      <c r="G77" s="33" t="s">
        <v>42</v>
      </c>
      <c r="H77" s="33" t="s">
        <v>42</v>
      </c>
      <c r="I77" s="33" t="s">
        <v>42</v>
      </c>
      <c r="J77" s="33" t="s">
        <v>42</v>
      </c>
      <c r="K77" s="33" t="s">
        <v>42</v>
      </c>
      <c r="L77" s="33" t="s">
        <v>42</v>
      </c>
      <c r="M77" s="33">
        <v>802769.37</v>
      </c>
      <c r="N77" s="34">
        <v>100</v>
      </c>
    </row>
    <row r="78" spans="1:14" ht="12.75">
      <c r="A78" s="159"/>
      <c r="B78" s="32" t="s">
        <v>22</v>
      </c>
      <c r="C78" s="33" t="s">
        <v>42</v>
      </c>
      <c r="D78" s="33" t="s">
        <v>42</v>
      </c>
      <c r="E78" s="33" t="s">
        <v>42</v>
      </c>
      <c r="F78" s="33" t="s">
        <v>42</v>
      </c>
      <c r="G78" s="33" t="s">
        <v>42</v>
      </c>
      <c r="H78" s="33" t="s">
        <v>42</v>
      </c>
      <c r="I78" s="33" t="s">
        <v>42</v>
      </c>
      <c r="J78" s="33" t="s">
        <v>42</v>
      </c>
      <c r="K78" s="33" t="s">
        <v>42</v>
      </c>
      <c r="L78" s="33" t="s">
        <v>42</v>
      </c>
      <c r="M78" s="33">
        <v>1131260.29</v>
      </c>
      <c r="N78" s="34">
        <v>100</v>
      </c>
    </row>
    <row r="79" spans="1:14" ht="13.5" thickBot="1">
      <c r="A79" s="161"/>
      <c r="B79" s="61" t="s">
        <v>23</v>
      </c>
      <c r="C79" s="56" t="s">
        <v>42</v>
      </c>
      <c r="D79" s="56" t="s">
        <v>42</v>
      </c>
      <c r="E79" s="56" t="s">
        <v>42</v>
      </c>
      <c r="F79" s="56" t="s">
        <v>42</v>
      </c>
      <c r="G79" s="56" t="s">
        <v>42</v>
      </c>
      <c r="H79" s="56" t="s">
        <v>42</v>
      </c>
      <c r="I79" s="56" t="s">
        <v>42</v>
      </c>
      <c r="J79" s="56" t="s">
        <v>42</v>
      </c>
      <c r="K79" s="56" t="s">
        <v>42</v>
      </c>
      <c r="L79" s="56" t="s">
        <v>42</v>
      </c>
      <c r="M79" s="56">
        <v>504526.91</v>
      </c>
      <c r="N79" s="57">
        <v>100</v>
      </c>
    </row>
    <row r="80" spans="1:15" ht="12.75">
      <c r="A80" s="58" t="s">
        <v>64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147"/>
    </row>
  </sheetData>
  <mergeCells count="24">
    <mergeCell ref="A1:N1"/>
    <mergeCell ref="A3:N3"/>
    <mergeCell ref="A68:A73"/>
    <mergeCell ref="A74:A79"/>
    <mergeCell ref="C6:D6"/>
    <mergeCell ref="E6:F6"/>
    <mergeCell ref="A5:A7"/>
    <mergeCell ref="A26:A31"/>
    <mergeCell ref="A32:A37"/>
    <mergeCell ref="A44:A49"/>
    <mergeCell ref="A50:A55"/>
    <mergeCell ref="A56:A61"/>
    <mergeCell ref="A62:A67"/>
    <mergeCell ref="A8:A13"/>
    <mergeCell ref="A14:A19"/>
    <mergeCell ref="A20:A25"/>
    <mergeCell ref="A38:A43"/>
    <mergeCell ref="B5:B7"/>
    <mergeCell ref="M5:N5"/>
    <mergeCell ref="G6:H6"/>
    <mergeCell ref="I6:J6"/>
    <mergeCell ref="K6:L6"/>
    <mergeCell ref="M6:N6"/>
    <mergeCell ref="C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497</v>
      </c>
      <c r="B3" s="152"/>
      <c r="C3" s="152"/>
      <c r="D3" s="152"/>
      <c r="E3" s="5"/>
    </row>
    <row r="4" spans="1:4" ht="13.5" thickBot="1">
      <c r="A4" s="27"/>
      <c r="B4" s="27"/>
      <c r="C4" s="27"/>
      <c r="D4" s="27"/>
    </row>
    <row r="5" spans="1:4" ht="12.75">
      <c r="A5" s="183" t="s">
        <v>45</v>
      </c>
      <c r="B5" s="153" t="s">
        <v>0</v>
      </c>
      <c r="C5" s="164" t="s">
        <v>1</v>
      </c>
      <c r="D5" s="167"/>
    </row>
    <row r="6" spans="1:4" ht="13.5" thickBot="1">
      <c r="A6" s="184"/>
      <c r="B6" s="154"/>
      <c r="C6" s="45" t="s">
        <v>2</v>
      </c>
      <c r="D6" s="47" t="s">
        <v>3</v>
      </c>
    </row>
    <row r="7" spans="1:4" ht="12.75">
      <c r="A7" s="162" t="s">
        <v>46</v>
      </c>
      <c r="B7" s="29" t="s">
        <v>18</v>
      </c>
      <c r="C7" s="30">
        <v>38289.38</v>
      </c>
      <c r="D7" s="31">
        <v>4.82</v>
      </c>
    </row>
    <row r="8" spans="1:4" ht="12.75">
      <c r="A8" s="159"/>
      <c r="B8" s="32" t="s">
        <v>19</v>
      </c>
      <c r="C8" s="33">
        <v>27719.85</v>
      </c>
      <c r="D8" s="34">
        <v>5.55</v>
      </c>
    </row>
    <row r="9" spans="1:4" ht="12.75">
      <c r="A9" s="159"/>
      <c r="B9" s="32" t="s">
        <v>20</v>
      </c>
      <c r="C9" s="33">
        <v>139774.88</v>
      </c>
      <c r="D9" s="34">
        <v>14.18</v>
      </c>
    </row>
    <row r="10" spans="1:4" ht="12.75">
      <c r="A10" s="159"/>
      <c r="B10" s="32" t="s">
        <v>21</v>
      </c>
      <c r="C10" s="33">
        <v>60120.6</v>
      </c>
      <c r="D10" s="34">
        <v>7.49</v>
      </c>
    </row>
    <row r="11" spans="1:4" ht="12.75">
      <c r="A11" s="159"/>
      <c r="B11" s="32" t="s">
        <v>22</v>
      </c>
      <c r="C11" s="33" t="s">
        <v>42</v>
      </c>
      <c r="D11" s="34" t="s">
        <v>42</v>
      </c>
    </row>
    <row r="12" spans="1:4" ht="12.75">
      <c r="A12" s="160"/>
      <c r="B12" s="35" t="s">
        <v>23</v>
      </c>
      <c r="C12" s="36">
        <v>493.62</v>
      </c>
      <c r="D12" s="37">
        <v>0.1</v>
      </c>
    </row>
    <row r="13" spans="1:4" ht="12.75">
      <c r="A13" s="155" t="s">
        <v>47</v>
      </c>
      <c r="B13" s="38" t="s">
        <v>18</v>
      </c>
      <c r="C13" s="39">
        <v>725391.73</v>
      </c>
      <c r="D13" s="40">
        <v>91.24</v>
      </c>
    </row>
    <row r="14" spans="1:4" ht="12.75">
      <c r="A14" s="156"/>
      <c r="B14" s="32" t="s">
        <v>19</v>
      </c>
      <c r="C14" s="33">
        <v>370971.27</v>
      </c>
      <c r="D14" s="34">
        <v>74.32</v>
      </c>
    </row>
    <row r="15" spans="1:4" ht="12.75">
      <c r="A15" s="156"/>
      <c r="B15" s="32" t="s">
        <v>20</v>
      </c>
      <c r="C15" s="33">
        <v>587324.02</v>
      </c>
      <c r="D15" s="34">
        <v>59.59</v>
      </c>
    </row>
    <row r="16" spans="1:4" ht="12.75">
      <c r="A16" s="156"/>
      <c r="B16" s="32" t="s">
        <v>21</v>
      </c>
      <c r="C16" s="33">
        <v>742648.77</v>
      </c>
      <c r="D16" s="34">
        <v>92.51</v>
      </c>
    </row>
    <row r="17" spans="1:4" ht="12.75">
      <c r="A17" s="156"/>
      <c r="B17" s="32" t="s">
        <v>22</v>
      </c>
      <c r="C17" s="33">
        <v>797371.1</v>
      </c>
      <c r="D17" s="34">
        <v>70.49</v>
      </c>
    </row>
    <row r="18" spans="1:4" ht="12.75">
      <c r="A18" s="157"/>
      <c r="B18" s="35" t="s">
        <v>23</v>
      </c>
      <c r="C18" s="36">
        <v>450137.84</v>
      </c>
      <c r="D18" s="37">
        <v>89.22</v>
      </c>
    </row>
    <row r="19" spans="1:4" ht="12.75">
      <c r="A19" s="155" t="s">
        <v>48</v>
      </c>
      <c r="B19" s="38" t="s">
        <v>18</v>
      </c>
      <c r="C19" s="39">
        <v>31357.31</v>
      </c>
      <c r="D19" s="40">
        <v>3.94</v>
      </c>
    </row>
    <row r="20" spans="1:4" ht="12.75">
      <c r="A20" s="156"/>
      <c r="B20" s="32" t="s">
        <v>19</v>
      </c>
      <c r="C20" s="33">
        <v>100474.99</v>
      </c>
      <c r="D20" s="34">
        <v>20.13</v>
      </c>
    </row>
    <row r="21" spans="1:4" ht="12.75">
      <c r="A21" s="156"/>
      <c r="B21" s="32" t="s">
        <v>20</v>
      </c>
      <c r="C21" s="33">
        <v>258520.62</v>
      </c>
      <c r="D21" s="34">
        <v>26.23</v>
      </c>
    </row>
    <row r="22" spans="1:4" ht="12.75">
      <c r="A22" s="156"/>
      <c r="B22" s="32" t="s">
        <v>21</v>
      </c>
      <c r="C22" s="33" t="s">
        <v>42</v>
      </c>
      <c r="D22" s="34" t="s">
        <v>42</v>
      </c>
    </row>
    <row r="23" spans="1:4" ht="12.75">
      <c r="A23" s="156"/>
      <c r="B23" s="32" t="s">
        <v>22</v>
      </c>
      <c r="C23" s="33">
        <v>333889.19</v>
      </c>
      <c r="D23" s="34">
        <v>29.51</v>
      </c>
    </row>
    <row r="24" spans="1:4" ht="12.75">
      <c r="A24" s="157"/>
      <c r="B24" s="35" t="s">
        <v>23</v>
      </c>
      <c r="C24" s="36">
        <v>53895.45</v>
      </c>
      <c r="D24" s="37">
        <v>10.68</v>
      </c>
    </row>
    <row r="25" spans="1:4" ht="12.75">
      <c r="A25" s="155" t="s">
        <v>49</v>
      </c>
      <c r="B25" s="38" t="s">
        <v>18</v>
      </c>
      <c r="C25" s="39" t="s">
        <v>42</v>
      </c>
      <c r="D25" s="40" t="s">
        <v>42</v>
      </c>
    </row>
    <row r="26" spans="1:4" ht="12.75">
      <c r="A26" s="156"/>
      <c r="B26" s="32" t="s">
        <v>19</v>
      </c>
      <c r="C26" s="33" t="s">
        <v>42</v>
      </c>
      <c r="D26" s="34" t="s">
        <v>42</v>
      </c>
    </row>
    <row r="27" spans="1:4" ht="12.75">
      <c r="A27" s="156"/>
      <c r="B27" s="32" t="s">
        <v>20</v>
      </c>
      <c r="C27" s="33" t="s">
        <v>42</v>
      </c>
      <c r="D27" s="34" t="s">
        <v>42</v>
      </c>
    </row>
    <row r="28" spans="1:4" ht="12.75">
      <c r="A28" s="156"/>
      <c r="B28" s="32" t="s">
        <v>21</v>
      </c>
      <c r="C28" s="33" t="s">
        <v>42</v>
      </c>
      <c r="D28" s="34" t="s">
        <v>42</v>
      </c>
    </row>
    <row r="29" spans="1:4" ht="12.75">
      <c r="A29" s="156"/>
      <c r="B29" s="32" t="s">
        <v>22</v>
      </c>
      <c r="C29" s="33" t="s">
        <v>42</v>
      </c>
      <c r="D29" s="34" t="s">
        <v>42</v>
      </c>
    </row>
    <row r="30" spans="1:4" ht="12.75">
      <c r="A30" s="157"/>
      <c r="B30" s="35" t="s">
        <v>23</v>
      </c>
      <c r="C30" s="36" t="s">
        <v>42</v>
      </c>
      <c r="D30" s="37" t="s">
        <v>42</v>
      </c>
    </row>
    <row r="31" spans="1:5" ht="12.75">
      <c r="A31" s="155" t="s">
        <v>17</v>
      </c>
      <c r="B31" s="38" t="s">
        <v>18</v>
      </c>
      <c r="C31" s="39">
        <v>795038.42</v>
      </c>
      <c r="D31" s="40">
        <v>100</v>
      </c>
      <c r="E31" s="147"/>
    </row>
    <row r="32" spans="1:4" ht="12.75">
      <c r="A32" s="156"/>
      <c r="B32" s="32" t="s">
        <v>19</v>
      </c>
      <c r="C32" s="33">
        <v>499166.11</v>
      </c>
      <c r="D32" s="34">
        <v>100</v>
      </c>
    </row>
    <row r="33" spans="1:4" ht="12.75">
      <c r="A33" s="156"/>
      <c r="B33" s="32" t="s">
        <v>20</v>
      </c>
      <c r="C33" s="33">
        <v>985619.52</v>
      </c>
      <c r="D33" s="34">
        <v>100</v>
      </c>
    </row>
    <row r="34" spans="1:4" ht="12.75">
      <c r="A34" s="156"/>
      <c r="B34" s="32" t="s">
        <v>21</v>
      </c>
      <c r="C34" s="33">
        <v>802769.37</v>
      </c>
      <c r="D34" s="34">
        <v>100</v>
      </c>
    </row>
    <row r="35" spans="1:4" ht="12.75">
      <c r="A35" s="156"/>
      <c r="B35" s="32" t="s">
        <v>22</v>
      </c>
      <c r="C35" s="33">
        <v>1131260.29</v>
      </c>
      <c r="D35" s="34">
        <v>100</v>
      </c>
    </row>
    <row r="36" spans="1:4" ht="13.5" thickBot="1">
      <c r="A36" s="177"/>
      <c r="B36" s="61" t="s">
        <v>23</v>
      </c>
      <c r="C36" s="56">
        <v>504526.91</v>
      </c>
      <c r="D36" s="57">
        <v>100</v>
      </c>
    </row>
  </sheetData>
  <mergeCells count="10">
    <mergeCell ref="A1:D1"/>
    <mergeCell ref="A3:D3"/>
    <mergeCell ref="A25:A30"/>
    <mergeCell ref="A31:A36"/>
    <mergeCell ref="C5:D5"/>
    <mergeCell ref="A5:A6"/>
    <mergeCell ref="B5:B6"/>
    <mergeCell ref="A7:A12"/>
    <mergeCell ref="A13:A18"/>
    <mergeCell ref="A19:A2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163" t="s">
        <v>188</v>
      </c>
      <c r="B1" s="163"/>
      <c r="C1" s="163"/>
      <c r="D1" s="163"/>
      <c r="E1" s="4"/>
    </row>
    <row r="3" spans="1:5" ht="15">
      <c r="A3" s="152" t="s">
        <v>498</v>
      </c>
      <c r="B3" s="152"/>
      <c r="C3" s="152"/>
      <c r="D3" s="152"/>
      <c r="E3" s="5"/>
    </row>
    <row r="4" spans="1:5" ht="13.5" thickBot="1">
      <c r="A4" s="27"/>
      <c r="B4" s="27"/>
      <c r="C4" s="27"/>
      <c r="D4" s="27"/>
      <c r="E4" s="2"/>
    </row>
    <row r="5" spans="1:5" ht="12.75">
      <c r="A5" s="180" t="s">
        <v>50</v>
      </c>
      <c r="B5" s="153" t="s">
        <v>0</v>
      </c>
      <c r="C5" s="164" t="s">
        <v>1</v>
      </c>
      <c r="D5" s="167"/>
      <c r="E5" s="2"/>
    </row>
    <row r="6" spans="1:5" ht="13.5" thickBot="1">
      <c r="A6" s="182"/>
      <c r="B6" s="154"/>
      <c r="C6" s="45" t="s">
        <v>2</v>
      </c>
      <c r="D6" s="47" t="s">
        <v>3</v>
      </c>
      <c r="E6" s="2"/>
    </row>
    <row r="7" spans="1:5" ht="12.75">
      <c r="A7" s="162" t="s">
        <v>51</v>
      </c>
      <c r="B7" s="29" t="s">
        <v>18</v>
      </c>
      <c r="C7" s="30">
        <v>541226.71</v>
      </c>
      <c r="D7" s="31">
        <v>68.07</v>
      </c>
      <c r="E7" s="2"/>
    </row>
    <row r="8" spans="1:5" ht="12.75">
      <c r="A8" s="159"/>
      <c r="B8" s="32" t="s">
        <v>19</v>
      </c>
      <c r="C8" s="33">
        <v>203292.42</v>
      </c>
      <c r="D8" s="34">
        <v>40.73</v>
      </c>
      <c r="E8" s="2"/>
    </row>
    <row r="9" spans="1:5" ht="12.75">
      <c r="A9" s="159"/>
      <c r="B9" s="32" t="s">
        <v>20</v>
      </c>
      <c r="C9" s="33">
        <v>729372.53</v>
      </c>
      <c r="D9" s="34">
        <v>74</v>
      </c>
      <c r="E9" s="2"/>
    </row>
    <row r="10" spans="1:5" ht="12.75">
      <c r="A10" s="159"/>
      <c r="B10" s="32" t="s">
        <v>21</v>
      </c>
      <c r="C10" s="33">
        <v>504031.22</v>
      </c>
      <c r="D10" s="34">
        <v>62.78</v>
      </c>
      <c r="E10" s="2"/>
    </row>
    <row r="11" spans="1:5" ht="12.75">
      <c r="A11" s="159"/>
      <c r="B11" s="32" t="s">
        <v>22</v>
      </c>
      <c r="C11" s="33">
        <v>694426.94</v>
      </c>
      <c r="D11" s="34">
        <v>61.39</v>
      </c>
      <c r="E11" s="2"/>
    </row>
    <row r="12" spans="1:5" ht="12.75">
      <c r="A12" s="160"/>
      <c r="B12" s="35" t="s">
        <v>23</v>
      </c>
      <c r="C12" s="36">
        <v>377859.03</v>
      </c>
      <c r="D12" s="37">
        <v>74.89</v>
      </c>
      <c r="E12" s="2"/>
    </row>
    <row r="13" spans="1:5" ht="12.75">
      <c r="A13" s="155" t="s">
        <v>46</v>
      </c>
      <c r="B13" s="38" t="s">
        <v>18</v>
      </c>
      <c r="C13" s="39">
        <v>224083.8</v>
      </c>
      <c r="D13" s="40">
        <v>28.19</v>
      </c>
      <c r="E13" s="2"/>
    </row>
    <row r="14" spans="1:5" ht="12.75">
      <c r="A14" s="156"/>
      <c r="B14" s="32" t="s">
        <v>19</v>
      </c>
      <c r="C14" s="33">
        <v>86799.9</v>
      </c>
      <c r="D14" s="34">
        <v>17.93</v>
      </c>
      <c r="E14" s="2"/>
    </row>
    <row r="15" spans="1:5" ht="12.75">
      <c r="A15" s="156"/>
      <c r="B15" s="32" t="s">
        <v>20</v>
      </c>
      <c r="C15" s="33">
        <v>236011.78</v>
      </c>
      <c r="D15" s="34">
        <v>23.94</v>
      </c>
      <c r="E15" s="2"/>
    </row>
    <row r="16" spans="1:5" ht="12.75">
      <c r="A16" s="156"/>
      <c r="B16" s="32" t="s">
        <v>21</v>
      </c>
      <c r="C16" s="33">
        <v>199462.01</v>
      </c>
      <c r="D16" s="34">
        <v>24.85</v>
      </c>
      <c r="E16" s="2"/>
    </row>
    <row r="17" spans="1:5" ht="12.75">
      <c r="A17" s="156"/>
      <c r="B17" s="32" t="s">
        <v>22</v>
      </c>
      <c r="C17" s="33">
        <v>368719.68</v>
      </c>
      <c r="D17" s="34">
        <v>32.59</v>
      </c>
      <c r="E17" s="2"/>
    </row>
    <row r="18" spans="1:5" ht="12.75">
      <c r="A18" s="157"/>
      <c r="B18" s="35" t="s">
        <v>23</v>
      </c>
      <c r="C18" s="36">
        <v>64226.35</v>
      </c>
      <c r="D18" s="37">
        <v>12.73</v>
      </c>
      <c r="E18" s="2"/>
    </row>
    <row r="19" spans="1:5" ht="12.75">
      <c r="A19" s="155" t="s">
        <v>47</v>
      </c>
      <c r="B19" s="38" t="s">
        <v>18</v>
      </c>
      <c r="C19" s="39">
        <v>1003.4</v>
      </c>
      <c r="D19" s="40">
        <v>0.13</v>
      </c>
      <c r="E19" s="2"/>
    </row>
    <row r="20" spans="1:5" ht="12.75">
      <c r="A20" s="156"/>
      <c r="B20" s="32" t="s">
        <v>19</v>
      </c>
      <c r="C20" s="33">
        <v>161683.31</v>
      </c>
      <c r="D20" s="34">
        <v>32.39</v>
      </c>
      <c r="E20" s="2"/>
    </row>
    <row r="21" spans="1:5" ht="12.75">
      <c r="A21" s="156"/>
      <c r="B21" s="32" t="s">
        <v>20</v>
      </c>
      <c r="C21" s="33">
        <v>6602.69</v>
      </c>
      <c r="D21" s="34">
        <v>0.67</v>
      </c>
      <c r="E21" s="2"/>
    </row>
    <row r="22" spans="1:5" ht="12.75">
      <c r="A22" s="156"/>
      <c r="B22" s="32" t="s">
        <v>21</v>
      </c>
      <c r="C22" s="33" t="s">
        <v>42</v>
      </c>
      <c r="D22" s="34" t="s">
        <v>42</v>
      </c>
      <c r="E22" s="2"/>
    </row>
    <row r="23" spans="1:5" ht="12.75">
      <c r="A23" s="156"/>
      <c r="B23" s="32" t="s">
        <v>22</v>
      </c>
      <c r="C23" s="33">
        <v>37690.41</v>
      </c>
      <c r="D23" s="34">
        <v>3.33</v>
      </c>
      <c r="E23" s="2"/>
    </row>
    <row r="24" spans="1:5" ht="12.75">
      <c r="A24" s="157"/>
      <c r="B24" s="35" t="s">
        <v>23</v>
      </c>
      <c r="C24" s="36">
        <v>50369.18</v>
      </c>
      <c r="D24" s="37">
        <v>9.98</v>
      </c>
      <c r="E24" s="2"/>
    </row>
    <row r="25" spans="1:5" ht="12.75">
      <c r="A25" s="155" t="s">
        <v>48</v>
      </c>
      <c r="B25" s="38" t="s">
        <v>18</v>
      </c>
      <c r="C25" s="39">
        <v>886.21</v>
      </c>
      <c r="D25" s="40">
        <v>0.11</v>
      </c>
      <c r="E25" s="2"/>
    </row>
    <row r="26" spans="1:5" ht="12.75">
      <c r="A26" s="156"/>
      <c r="B26" s="32" t="s">
        <v>19</v>
      </c>
      <c r="C26" s="33">
        <v>21865.43</v>
      </c>
      <c r="D26" s="34">
        <v>4.38</v>
      </c>
      <c r="E26" s="2"/>
    </row>
    <row r="27" spans="1:5" ht="12.75">
      <c r="A27" s="156"/>
      <c r="B27" s="32" t="s">
        <v>20</v>
      </c>
      <c r="C27" s="33" t="s">
        <v>42</v>
      </c>
      <c r="D27" s="34" t="s">
        <v>42</v>
      </c>
      <c r="E27" s="2"/>
    </row>
    <row r="28" spans="1:5" ht="12.75">
      <c r="A28" s="156"/>
      <c r="B28" s="32" t="s">
        <v>21</v>
      </c>
      <c r="C28" s="33" t="s">
        <v>42</v>
      </c>
      <c r="D28" s="34" t="s">
        <v>42</v>
      </c>
      <c r="E28" s="2"/>
    </row>
    <row r="29" spans="1:5" ht="12.75">
      <c r="A29" s="156"/>
      <c r="B29" s="32" t="s">
        <v>22</v>
      </c>
      <c r="C29" s="33" t="s">
        <v>42</v>
      </c>
      <c r="D29" s="34" t="s">
        <v>42</v>
      </c>
      <c r="E29" s="2"/>
    </row>
    <row r="30" spans="1:5" ht="12.75">
      <c r="A30" s="157"/>
      <c r="B30" s="35" t="s">
        <v>23</v>
      </c>
      <c r="C30" s="36" t="s">
        <v>42</v>
      </c>
      <c r="D30" s="37" t="s">
        <v>42</v>
      </c>
      <c r="E30" s="2"/>
    </row>
    <row r="31" spans="1:5" ht="12.75">
      <c r="A31" s="155" t="s">
        <v>49</v>
      </c>
      <c r="B31" s="38" t="s">
        <v>18</v>
      </c>
      <c r="C31" s="39" t="s">
        <v>42</v>
      </c>
      <c r="D31" s="40" t="s">
        <v>42</v>
      </c>
      <c r="E31" s="2"/>
    </row>
    <row r="32" spans="1:5" ht="12.75">
      <c r="A32" s="156"/>
      <c r="B32" s="32" t="s">
        <v>19</v>
      </c>
      <c r="C32" s="33" t="s">
        <v>42</v>
      </c>
      <c r="D32" s="34" t="s">
        <v>42</v>
      </c>
      <c r="E32" s="2"/>
    </row>
    <row r="33" spans="1:5" ht="12.75">
      <c r="A33" s="156"/>
      <c r="B33" s="32" t="s">
        <v>20</v>
      </c>
      <c r="C33" s="33" t="s">
        <v>42</v>
      </c>
      <c r="D33" s="34" t="s">
        <v>42</v>
      </c>
      <c r="E33" s="2"/>
    </row>
    <row r="34" spans="1:5" ht="12.75">
      <c r="A34" s="156"/>
      <c r="B34" s="32" t="s">
        <v>21</v>
      </c>
      <c r="C34" s="33" t="s">
        <v>42</v>
      </c>
      <c r="D34" s="34" t="s">
        <v>42</v>
      </c>
      <c r="E34" s="2"/>
    </row>
    <row r="35" spans="1:5" ht="12.75">
      <c r="A35" s="156"/>
      <c r="B35" s="32" t="s">
        <v>22</v>
      </c>
      <c r="C35" s="33" t="s">
        <v>42</v>
      </c>
      <c r="D35" s="34" t="s">
        <v>42</v>
      </c>
      <c r="E35" s="2"/>
    </row>
    <row r="36" spans="1:5" ht="12.75">
      <c r="A36" s="157"/>
      <c r="B36" s="35" t="s">
        <v>23</v>
      </c>
      <c r="C36" s="36" t="s">
        <v>42</v>
      </c>
      <c r="D36" s="37" t="s">
        <v>42</v>
      </c>
      <c r="E36" s="2"/>
    </row>
    <row r="37" spans="1:5" ht="12.75">
      <c r="A37" s="155" t="s">
        <v>33</v>
      </c>
      <c r="B37" s="38" t="s">
        <v>18</v>
      </c>
      <c r="C37" s="39">
        <v>767200.12</v>
      </c>
      <c r="D37" s="40">
        <v>96.5</v>
      </c>
      <c r="E37" s="2"/>
    </row>
    <row r="38" spans="1:5" ht="12.75">
      <c r="A38" s="156"/>
      <c r="B38" s="32" t="s">
        <v>19</v>
      </c>
      <c r="C38" s="33">
        <v>473641.06</v>
      </c>
      <c r="D38" s="34">
        <v>94.89</v>
      </c>
      <c r="E38" s="2"/>
    </row>
    <row r="39" spans="1:5" ht="12.75">
      <c r="A39" s="156"/>
      <c r="B39" s="32" t="s">
        <v>20</v>
      </c>
      <c r="C39" s="33">
        <v>971987</v>
      </c>
      <c r="D39" s="34">
        <v>98.61</v>
      </c>
      <c r="E39" s="2"/>
    </row>
    <row r="40" spans="1:5" ht="12.75">
      <c r="A40" s="156"/>
      <c r="B40" s="32" t="s">
        <v>21</v>
      </c>
      <c r="C40" s="33">
        <v>703493.23</v>
      </c>
      <c r="D40" s="34">
        <v>87.63</v>
      </c>
      <c r="E40" s="2"/>
    </row>
    <row r="41" spans="1:5" ht="12.75">
      <c r="A41" s="156"/>
      <c r="B41" s="32" t="s">
        <v>22</v>
      </c>
      <c r="C41" s="33">
        <v>1100837.03</v>
      </c>
      <c r="D41" s="34">
        <v>97.31</v>
      </c>
      <c r="E41" s="2"/>
    </row>
    <row r="42" spans="1:5" ht="12.75">
      <c r="A42" s="157"/>
      <c r="B42" s="35" t="s">
        <v>23</v>
      </c>
      <c r="C42" s="36">
        <v>492454.56</v>
      </c>
      <c r="D42" s="37">
        <v>97.6</v>
      </c>
      <c r="E42" s="2"/>
    </row>
    <row r="43" spans="1:5" ht="12.75">
      <c r="A43" s="155" t="s">
        <v>15</v>
      </c>
      <c r="B43" s="38" t="s">
        <v>18</v>
      </c>
      <c r="C43" s="39">
        <v>6282.19</v>
      </c>
      <c r="D43" s="40">
        <v>0.79</v>
      </c>
      <c r="E43" s="2"/>
    </row>
    <row r="44" spans="1:5" ht="12.75">
      <c r="A44" s="156"/>
      <c r="B44" s="32" t="s">
        <v>19</v>
      </c>
      <c r="C44" s="33">
        <v>3996.43</v>
      </c>
      <c r="D44" s="34">
        <v>0.8</v>
      </c>
      <c r="E44" s="2"/>
    </row>
    <row r="45" spans="1:5" ht="12.75">
      <c r="A45" s="156"/>
      <c r="B45" s="32" t="s">
        <v>20</v>
      </c>
      <c r="C45" s="33">
        <v>4805.5</v>
      </c>
      <c r="D45" s="34">
        <v>0.49</v>
      </c>
      <c r="E45" s="2"/>
    </row>
    <row r="46" spans="1:5" ht="12.75">
      <c r="A46" s="156"/>
      <c r="B46" s="32" t="s">
        <v>21</v>
      </c>
      <c r="C46" s="33">
        <v>7024.33</v>
      </c>
      <c r="D46" s="34">
        <v>0.88</v>
      </c>
      <c r="E46" s="2"/>
    </row>
    <row r="47" spans="1:5" ht="12.75">
      <c r="A47" s="156"/>
      <c r="B47" s="32" t="s">
        <v>22</v>
      </c>
      <c r="C47" s="33">
        <v>5799.53</v>
      </c>
      <c r="D47" s="34">
        <v>0.51</v>
      </c>
      <c r="E47" s="2"/>
    </row>
    <row r="48" spans="1:5" ht="12.75">
      <c r="A48" s="157"/>
      <c r="B48" s="35" t="s">
        <v>23</v>
      </c>
      <c r="C48" s="36">
        <v>2404.59</v>
      </c>
      <c r="D48" s="37">
        <v>0.48</v>
      </c>
      <c r="E48" s="2"/>
    </row>
    <row r="49" spans="1:5" ht="12.75" customHeight="1">
      <c r="A49" s="155" t="s">
        <v>16</v>
      </c>
      <c r="B49" s="38" t="s">
        <v>18</v>
      </c>
      <c r="C49" s="39">
        <v>21556.11</v>
      </c>
      <c r="D49" s="40">
        <v>2.71</v>
      </c>
      <c r="E49" s="2"/>
    </row>
    <row r="50" spans="1:5" ht="12.75">
      <c r="A50" s="156"/>
      <c r="B50" s="32" t="s">
        <v>19</v>
      </c>
      <c r="C50" s="33">
        <v>21528.62</v>
      </c>
      <c r="D50" s="34">
        <v>4.31</v>
      </c>
      <c r="E50" s="2"/>
    </row>
    <row r="51" spans="1:5" ht="12.75">
      <c r="A51" s="156"/>
      <c r="B51" s="32" t="s">
        <v>20</v>
      </c>
      <c r="C51" s="33">
        <v>8827.02</v>
      </c>
      <c r="D51" s="34">
        <v>0.9</v>
      </c>
      <c r="E51" s="2"/>
    </row>
    <row r="52" spans="1:5" ht="12.75">
      <c r="A52" s="156"/>
      <c r="B52" s="32" t="s">
        <v>21</v>
      </c>
      <c r="C52" s="33">
        <v>92251.81</v>
      </c>
      <c r="D52" s="34">
        <v>11.49</v>
      </c>
      <c r="E52" s="2"/>
    </row>
    <row r="53" spans="1:5" ht="12.75">
      <c r="A53" s="156"/>
      <c r="B53" s="32" t="s">
        <v>22</v>
      </c>
      <c r="C53" s="33">
        <v>24623.73</v>
      </c>
      <c r="D53" s="34">
        <v>2.18</v>
      </c>
      <c r="E53" s="2"/>
    </row>
    <row r="54" spans="1:5" ht="12.75">
      <c r="A54" s="157"/>
      <c r="B54" s="35" t="s">
        <v>23</v>
      </c>
      <c r="C54" s="36">
        <v>9667.76</v>
      </c>
      <c r="D54" s="37">
        <v>1.92</v>
      </c>
      <c r="E54" s="2"/>
    </row>
    <row r="55" spans="1:5" ht="12.75" customHeight="1">
      <c r="A55" s="158" t="s">
        <v>17</v>
      </c>
      <c r="B55" s="38" t="s">
        <v>18</v>
      </c>
      <c r="C55" s="39">
        <v>795038.42</v>
      </c>
      <c r="D55" s="40">
        <v>100</v>
      </c>
      <c r="E55" s="145"/>
    </row>
    <row r="56" spans="1:5" ht="12.75">
      <c r="A56" s="159"/>
      <c r="B56" s="32" t="s">
        <v>19</v>
      </c>
      <c r="C56" s="33">
        <v>499166.11</v>
      </c>
      <c r="D56" s="34">
        <v>100</v>
      </c>
      <c r="E56" s="2"/>
    </row>
    <row r="57" spans="1:5" ht="12.75">
      <c r="A57" s="159"/>
      <c r="B57" s="32" t="s">
        <v>20</v>
      </c>
      <c r="C57" s="33">
        <v>985619.52</v>
      </c>
      <c r="D57" s="34">
        <v>100</v>
      </c>
      <c r="E57" s="2"/>
    </row>
    <row r="58" spans="1:5" ht="12.75">
      <c r="A58" s="159"/>
      <c r="B58" s="32" t="s">
        <v>21</v>
      </c>
      <c r="C58" s="33">
        <v>802769.37</v>
      </c>
      <c r="D58" s="34">
        <v>100</v>
      </c>
      <c r="E58" s="2"/>
    </row>
    <row r="59" spans="1:5" ht="12.75">
      <c r="A59" s="159"/>
      <c r="B59" s="32" t="s">
        <v>22</v>
      </c>
      <c r="C59" s="33">
        <v>1131260.29</v>
      </c>
      <c r="D59" s="34">
        <v>100</v>
      </c>
      <c r="E59" s="2"/>
    </row>
    <row r="60" spans="1:5" ht="13.5" thickBot="1">
      <c r="A60" s="161"/>
      <c r="B60" s="61" t="s">
        <v>23</v>
      </c>
      <c r="C60" s="56">
        <v>504526.91</v>
      </c>
      <c r="D60" s="57">
        <v>100</v>
      </c>
      <c r="E60" s="2"/>
    </row>
    <row r="61" ht="12.75">
      <c r="E61" s="2"/>
    </row>
  </sheetData>
  <mergeCells count="14">
    <mergeCell ref="A55:A60"/>
    <mergeCell ref="A5:A6"/>
    <mergeCell ref="A19:A24"/>
    <mergeCell ref="A25:A30"/>
    <mergeCell ref="A31:A36"/>
    <mergeCell ref="A37:A42"/>
    <mergeCell ref="A7:A12"/>
    <mergeCell ref="A13:A18"/>
    <mergeCell ref="A43:A48"/>
    <mergeCell ref="A49:A54"/>
    <mergeCell ref="B5:B6"/>
    <mergeCell ref="C5:D5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64.140625" style="0" customWidth="1"/>
    <col min="4" max="4" width="17.00390625" style="0" customWidth="1"/>
  </cols>
  <sheetData>
    <row r="1" spans="1:4" ht="18">
      <c r="A1" s="185" t="s">
        <v>189</v>
      </c>
      <c r="B1" s="185"/>
      <c r="C1" s="185"/>
      <c r="D1" s="185"/>
    </row>
    <row r="3" spans="1:4" ht="15">
      <c r="A3" s="152" t="s">
        <v>482</v>
      </c>
      <c r="B3" s="152"/>
      <c r="C3" s="152"/>
      <c r="D3" s="152"/>
    </row>
    <row r="4" spans="1:4" ht="13.5" thickBot="1">
      <c r="A4" s="27"/>
      <c r="B4" s="27"/>
      <c r="C4" s="27"/>
      <c r="D4" s="27"/>
    </row>
    <row r="5" spans="1:4" ht="13.5" thickBot="1">
      <c r="A5" s="71" t="s">
        <v>315</v>
      </c>
      <c r="B5" s="72" t="s">
        <v>0</v>
      </c>
      <c r="C5" s="72" t="s">
        <v>65</v>
      </c>
      <c r="D5" s="73" t="s">
        <v>66</v>
      </c>
    </row>
    <row r="6" spans="1:4" ht="12.75">
      <c r="A6" s="63" t="s">
        <v>76</v>
      </c>
      <c r="B6" s="29" t="s">
        <v>18</v>
      </c>
      <c r="C6" s="29" t="s">
        <v>67</v>
      </c>
      <c r="D6" s="64" t="s">
        <v>68</v>
      </c>
    </row>
    <row r="7" spans="1:4" ht="12.75">
      <c r="A7" s="65"/>
      <c r="B7" s="32"/>
      <c r="C7" s="32" t="s">
        <v>69</v>
      </c>
      <c r="D7" s="66" t="s">
        <v>70</v>
      </c>
    </row>
    <row r="8" spans="1:4" ht="12.75">
      <c r="A8" s="65"/>
      <c r="B8" s="32"/>
      <c r="C8" s="32" t="s">
        <v>71</v>
      </c>
      <c r="D8" s="66" t="s">
        <v>70</v>
      </c>
    </row>
    <row r="9" spans="1:4" ht="12.75">
      <c r="A9" s="65"/>
      <c r="B9" s="32" t="s">
        <v>20</v>
      </c>
      <c r="C9" s="32" t="s">
        <v>72</v>
      </c>
      <c r="D9" s="66" t="s">
        <v>73</v>
      </c>
    </row>
    <row r="10" spans="1:4" ht="12.75">
      <c r="A10" s="65"/>
      <c r="B10" s="32" t="s">
        <v>74</v>
      </c>
      <c r="C10" s="32" t="s">
        <v>75</v>
      </c>
      <c r="D10" s="66" t="s">
        <v>68</v>
      </c>
    </row>
    <row r="11" spans="1:4" ht="12.75">
      <c r="A11" s="67"/>
      <c r="B11" s="32"/>
      <c r="C11" s="32"/>
      <c r="D11" s="66"/>
    </row>
    <row r="12" spans="1:4" ht="12.75">
      <c r="A12" s="67" t="s">
        <v>77</v>
      </c>
      <c r="B12" s="68" t="s">
        <v>389</v>
      </c>
      <c r="C12" s="32" t="s">
        <v>72</v>
      </c>
      <c r="D12" s="66" t="s">
        <v>73</v>
      </c>
    </row>
    <row r="13" spans="1:4" ht="12.75">
      <c r="A13" s="67"/>
      <c r="B13" s="32"/>
      <c r="C13" s="32"/>
      <c r="D13" s="66"/>
    </row>
    <row r="14" spans="1:4" ht="12.75">
      <c r="A14" s="67" t="s">
        <v>78</v>
      </c>
      <c r="B14" s="32" t="s">
        <v>257</v>
      </c>
      <c r="C14" s="32" t="s">
        <v>79</v>
      </c>
      <c r="D14" s="66" t="s">
        <v>73</v>
      </c>
    </row>
    <row r="15" spans="1:4" ht="12.75">
      <c r="A15" s="67"/>
      <c r="B15" s="32"/>
      <c r="C15" s="32"/>
      <c r="D15" s="66"/>
    </row>
    <row r="16" spans="1:4" ht="12.75">
      <c r="A16" s="65" t="s">
        <v>91</v>
      </c>
      <c r="B16" s="32" t="s">
        <v>82</v>
      </c>
      <c r="C16" s="32" t="s">
        <v>80</v>
      </c>
      <c r="D16" s="66" t="s">
        <v>81</v>
      </c>
    </row>
    <row r="17" spans="1:4" ht="12.75">
      <c r="A17" s="65"/>
      <c r="B17" s="32"/>
      <c r="C17" s="32" t="s">
        <v>83</v>
      </c>
      <c r="D17" s="66" t="s">
        <v>81</v>
      </c>
    </row>
    <row r="18" spans="1:4" ht="12.75">
      <c r="A18" s="65"/>
      <c r="B18" s="32"/>
      <c r="C18" s="32" t="s">
        <v>84</v>
      </c>
      <c r="D18" s="66" t="s">
        <v>81</v>
      </c>
    </row>
    <row r="19" spans="1:4" ht="12.75">
      <c r="A19" s="65"/>
      <c r="B19" s="32"/>
      <c r="C19" s="32" t="s">
        <v>85</v>
      </c>
      <c r="D19" s="66" t="s">
        <v>86</v>
      </c>
    </row>
    <row r="20" spans="1:4" ht="12.75">
      <c r="A20" s="65"/>
      <c r="B20" s="32" t="s">
        <v>87</v>
      </c>
      <c r="C20" s="32" t="s">
        <v>88</v>
      </c>
      <c r="D20" s="66" t="s">
        <v>81</v>
      </c>
    </row>
    <row r="21" spans="1:4" ht="12.75">
      <c r="A21" s="65"/>
      <c r="B21" s="32" t="s">
        <v>89</v>
      </c>
      <c r="C21" s="32" t="s">
        <v>90</v>
      </c>
      <c r="D21" s="66" t="s">
        <v>70</v>
      </c>
    </row>
    <row r="22" spans="1:4" ht="12.75">
      <c r="A22" s="67"/>
      <c r="B22" s="32"/>
      <c r="C22" s="32"/>
      <c r="D22" s="66"/>
    </row>
    <row r="23" spans="1:4" ht="12.75">
      <c r="A23" s="67" t="s">
        <v>94</v>
      </c>
      <c r="B23" s="32" t="s">
        <v>390</v>
      </c>
      <c r="C23" s="32" t="s">
        <v>92</v>
      </c>
      <c r="D23" s="66" t="s">
        <v>93</v>
      </c>
    </row>
    <row r="24" spans="1:4" ht="12.75">
      <c r="A24" s="67"/>
      <c r="B24" s="32"/>
      <c r="C24" s="32" t="s">
        <v>95</v>
      </c>
      <c r="D24" s="66" t="s">
        <v>93</v>
      </c>
    </row>
    <row r="25" spans="1:4" ht="12.75">
      <c r="A25" s="67"/>
      <c r="B25" s="32"/>
      <c r="C25" s="32"/>
      <c r="D25" s="66"/>
    </row>
    <row r="26" spans="1:4" ht="12.75">
      <c r="A26" s="67" t="s">
        <v>96</v>
      </c>
      <c r="B26" s="32" t="s">
        <v>23</v>
      </c>
      <c r="C26" s="32" t="s">
        <v>97</v>
      </c>
      <c r="D26" s="66" t="s">
        <v>98</v>
      </c>
    </row>
    <row r="27" spans="1:4" ht="12.75">
      <c r="A27" s="67"/>
      <c r="B27" s="32"/>
      <c r="C27" s="32"/>
      <c r="D27" s="66"/>
    </row>
    <row r="28" spans="1:4" ht="12.75">
      <c r="A28" s="65" t="s">
        <v>104</v>
      </c>
      <c r="B28" s="32" t="s">
        <v>101</v>
      </c>
      <c r="C28" s="32" t="s">
        <v>99</v>
      </c>
      <c r="D28" s="66" t="s">
        <v>100</v>
      </c>
    </row>
    <row r="29" spans="1:4" ht="12.75">
      <c r="A29" s="65"/>
      <c r="B29" s="32" t="s">
        <v>102</v>
      </c>
      <c r="C29" s="32" t="s">
        <v>103</v>
      </c>
      <c r="D29" s="66" t="s">
        <v>100</v>
      </c>
    </row>
    <row r="30" spans="1:4" ht="12.75">
      <c r="A30" s="65"/>
      <c r="B30" s="32"/>
      <c r="C30" s="32" t="s">
        <v>99</v>
      </c>
      <c r="D30" s="66" t="s">
        <v>100</v>
      </c>
    </row>
    <row r="31" spans="1:4" ht="12.75">
      <c r="A31" s="67"/>
      <c r="B31" s="32"/>
      <c r="C31" s="32"/>
      <c r="D31" s="66"/>
    </row>
    <row r="32" spans="1:4" ht="12.75">
      <c r="A32" s="65" t="s">
        <v>113</v>
      </c>
      <c r="B32" s="32" t="s">
        <v>106</v>
      </c>
      <c r="C32" s="32" t="s">
        <v>105</v>
      </c>
      <c r="D32" s="66" t="s">
        <v>70</v>
      </c>
    </row>
    <row r="33" spans="1:4" ht="12.75">
      <c r="A33" s="65"/>
      <c r="B33" s="32"/>
      <c r="C33" s="32" t="s">
        <v>107</v>
      </c>
      <c r="D33" s="66" t="s">
        <v>108</v>
      </c>
    </row>
    <row r="34" spans="1:4" ht="12.75">
      <c r="A34" s="65"/>
      <c r="B34" s="32" t="s">
        <v>109</v>
      </c>
      <c r="C34" s="32" t="s">
        <v>110</v>
      </c>
      <c r="D34" s="66" t="s">
        <v>98</v>
      </c>
    </row>
    <row r="35" spans="1:4" ht="12.75">
      <c r="A35" s="65"/>
      <c r="B35" s="32" t="s">
        <v>111</v>
      </c>
      <c r="C35" s="32" t="s">
        <v>112</v>
      </c>
      <c r="D35" s="66" t="s">
        <v>70</v>
      </c>
    </row>
    <row r="36" spans="1:4" ht="12.75">
      <c r="A36" s="67"/>
      <c r="B36" s="32"/>
      <c r="C36" s="32"/>
      <c r="D36" s="66"/>
    </row>
    <row r="37" spans="1:4" ht="12.75">
      <c r="A37" s="67" t="s">
        <v>114</v>
      </c>
      <c r="B37" s="32" t="s">
        <v>391</v>
      </c>
      <c r="C37" s="32" t="s">
        <v>115</v>
      </c>
      <c r="D37" s="66" t="s">
        <v>68</v>
      </c>
    </row>
    <row r="38" spans="1:4" ht="12.75">
      <c r="A38" s="67"/>
      <c r="B38" s="32"/>
      <c r="C38" s="32" t="s">
        <v>116</v>
      </c>
      <c r="D38" s="66" t="s">
        <v>117</v>
      </c>
    </row>
    <row r="39" spans="1:4" ht="12.75">
      <c r="A39" s="67"/>
      <c r="B39" s="32"/>
      <c r="C39" s="32"/>
      <c r="D39" s="66"/>
    </row>
    <row r="40" spans="1:4" ht="12.75">
      <c r="A40" s="65" t="s">
        <v>122</v>
      </c>
      <c r="B40" s="32" t="s">
        <v>118</v>
      </c>
      <c r="C40" s="32" t="s">
        <v>120</v>
      </c>
      <c r="D40" s="66" t="s">
        <v>81</v>
      </c>
    </row>
    <row r="41" spans="1:4" ht="12.75">
      <c r="A41" s="65"/>
      <c r="B41" s="32" t="s">
        <v>119</v>
      </c>
      <c r="C41" s="32" t="s">
        <v>121</v>
      </c>
      <c r="D41" s="66" t="s">
        <v>68</v>
      </c>
    </row>
    <row r="42" spans="1:4" ht="12.75">
      <c r="A42" s="67"/>
      <c r="B42" s="32"/>
      <c r="C42" s="32"/>
      <c r="D42" s="66"/>
    </row>
    <row r="43" spans="1:4" ht="12.75">
      <c r="A43" s="67" t="s">
        <v>123</v>
      </c>
      <c r="B43" s="32" t="s">
        <v>21</v>
      </c>
      <c r="C43" s="32" t="s">
        <v>124</v>
      </c>
      <c r="D43" s="66" t="s">
        <v>98</v>
      </c>
    </row>
    <row r="44" spans="1:4" ht="12.75">
      <c r="A44" s="67"/>
      <c r="B44" s="32"/>
      <c r="C44" s="32"/>
      <c r="D44" s="66"/>
    </row>
    <row r="45" spans="1:4" ht="12.75">
      <c r="A45" s="65" t="s">
        <v>137</v>
      </c>
      <c r="B45" s="32" t="s">
        <v>125</v>
      </c>
      <c r="C45" s="32" t="s">
        <v>129</v>
      </c>
      <c r="D45" s="66" t="s">
        <v>70</v>
      </c>
    </row>
    <row r="46" spans="1:4" ht="12.75">
      <c r="A46" s="65"/>
      <c r="B46" s="32"/>
      <c r="C46" s="32" t="s">
        <v>130</v>
      </c>
      <c r="D46" s="66" t="s">
        <v>68</v>
      </c>
    </row>
    <row r="47" spans="1:4" ht="12.75">
      <c r="A47" s="65"/>
      <c r="B47" s="32"/>
      <c r="C47" s="32" t="s">
        <v>133</v>
      </c>
      <c r="D47" s="66" t="s">
        <v>70</v>
      </c>
    </row>
    <row r="48" spans="1:4" ht="12.75">
      <c r="A48" s="65"/>
      <c r="B48" s="32"/>
      <c r="C48" s="32" t="s">
        <v>131</v>
      </c>
      <c r="D48" s="66" t="s">
        <v>132</v>
      </c>
    </row>
    <row r="49" spans="1:4" ht="12.75">
      <c r="A49" s="65"/>
      <c r="B49" s="32" t="s">
        <v>126</v>
      </c>
      <c r="C49" s="32" t="s">
        <v>127</v>
      </c>
      <c r="D49" s="66" t="s">
        <v>108</v>
      </c>
    </row>
    <row r="50" spans="1:4" ht="12.75">
      <c r="A50" s="65"/>
      <c r="B50" s="32"/>
      <c r="C50" s="32" t="s">
        <v>128</v>
      </c>
      <c r="D50" s="66" t="s">
        <v>70</v>
      </c>
    </row>
    <row r="51" spans="1:4" ht="12.75">
      <c r="A51" s="65"/>
      <c r="B51" s="32" t="s">
        <v>134</v>
      </c>
      <c r="C51" s="32" t="s">
        <v>135</v>
      </c>
      <c r="D51" s="66" t="s">
        <v>136</v>
      </c>
    </row>
    <row r="52" spans="1:4" ht="12.75">
      <c r="A52" s="67"/>
      <c r="B52" s="32"/>
      <c r="C52" s="32"/>
      <c r="D52" s="66"/>
    </row>
    <row r="53" spans="1:4" ht="12.75" customHeight="1">
      <c r="A53" s="65" t="s">
        <v>392</v>
      </c>
      <c r="B53" s="32" t="s">
        <v>138</v>
      </c>
      <c r="C53" s="32" t="s">
        <v>139</v>
      </c>
      <c r="D53" s="66" t="s">
        <v>73</v>
      </c>
    </row>
    <row r="54" spans="1:4" ht="12.75">
      <c r="A54" s="65"/>
      <c r="B54" s="32"/>
      <c r="C54" s="32" t="s">
        <v>140</v>
      </c>
      <c r="D54" s="66" t="s">
        <v>68</v>
      </c>
    </row>
    <row r="55" spans="1:4" ht="12.75">
      <c r="A55" s="65"/>
      <c r="B55" s="32"/>
      <c r="C55" s="32" t="s">
        <v>141</v>
      </c>
      <c r="D55" s="66" t="s">
        <v>68</v>
      </c>
    </row>
    <row r="56" spans="1:4" ht="12.75">
      <c r="A56" s="65"/>
      <c r="B56" s="32"/>
      <c r="C56" s="32" t="s">
        <v>142</v>
      </c>
      <c r="D56" s="66" t="s">
        <v>68</v>
      </c>
    </row>
    <row r="57" spans="1:4" ht="12.75">
      <c r="A57" s="65"/>
      <c r="B57" s="32" t="s">
        <v>143</v>
      </c>
      <c r="C57" s="32" t="s">
        <v>144</v>
      </c>
      <c r="D57" s="66" t="s">
        <v>68</v>
      </c>
    </row>
    <row r="58" spans="1:4" ht="12.75">
      <c r="A58" s="65"/>
      <c r="B58" s="32" t="s">
        <v>145</v>
      </c>
      <c r="C58" s="32" t="s">
        <v>146</v>
      </c>
      <c r="D58" s="66" t="s">
        <v>68</v>
      </c>
    </row>
    <row r="59" spans="1:4" ht="12.75">
      <c r="A59" s="65"/>
      <c r="B59" s="32"/>
      <c r="C59" s="32" t="s">
        <v>139</v>
      </c>
      <c r="D59" s="66" t="s">
        <v>73</v>
      </c>
    </row>
    <row r="60" spans="1:4" ht="12.75">
      <c r="A60" s="67"/>
      <c r="B60" s="32"/>
      <c r="C60" s="32"/>
      <c r="D60" s="66"/>
    </row>
    <row r="61" spans="1:4" ht="12.75">
      <c r="A61" s="67" t="s">
        <v>147</v>
      </c>
      <c r="B61" s="32" t="s">
        <v>22</v>
      </c>
      <c r="C61" s="32" t="s">
        <v>148</v>
      </c>
      <c r="D61" s="66" t="s">
        <v>73</v>
      </c>
    </row>
    <row r="62" spans="1:4" ht="12.75">
      <c r="A62" s="67"/>
      <c r="B62" s="32"/>
      <c r="C62" s="32"/>
      <c r="D62" s="66"/>
    </row>
    <row r="63" spans="1:4" ht="12.75">
      <c r="A63" s="65" t="s">
        <v>152</v>
      </c>
      <c r="B63" s="32" t="s">
        <v>150</v>
      </c>
      <c r="C63" s="32" t="s">
        <v>149</v>
      </c>
      <c r="D63" s="66" t="s">
        <v>70</v>
      </c>
    </row>
    <row r="64" spans="1:4" ht="12.75">
      <c r="A64" s="65"/>
      <c r="B64" s="32"/>
      <c r="C64" s="32" t="s">
        <v>151</v>
      </c>
      <c r="D64" s="66" t="s">
        <v>108</v>
      </c>
    </row>
    <row r="65" spans="1:4" ht="12.75">
      <c r="A65" s="67"/>
      <c r="B65" s="32"/>
      <c r="C65" s="32"/>
      <c r="D65" s="66"/>
    </row>
    <row r="66" spans="1:4" ht="12.75">
      <c r="A66" s="65" t="s">
        <v>184</v>
      </c>
      <c r="B66" s="32" t="s">
        <v>154</v>
      </c>
      <c r="C66" s="32" t="s">
        <v>153</v>
      </c>
      <c r="D66" s="66" t="s">
        <v>68</v>
      </c>
    </row>
    <row r="67" spans="1:4" ht="12.75">
      <c r="A67" s="65"/>
      <c r="B67" s="32"/>
      <c r="C67" s="32" t="s">
        <v>155</v>
      </c>
      <c r="D67" s="66" t="s">
        <v>73</v>
      </c>
    </row>
    <row r="68" spans="1:4" ht="12.75">
      <c r="A68" s="65"/>
      <c r="B68" s="32"/>
      <c r="C68" s="32" t="s">
        <v>156</v>
      </c>
      <c r="D68" s="66" t="s">
        <v>157</v>
      </c>
    </row>
    <row r="69" spans="1:4" ht="12.75">
      <c r="A69" s="65"/>
      <c r="B69" s="32" t="s">
        <v>158</v>
      </c>
      <c r="C69" s="32" t="s">
        <v>159</v>
      </c>
      <c r="D69" s="66" t="s">
        <v>132</v>
      </c>
    </row>
    <row r="70" spans="1:4" ht="12.75">
      <c r="A70" s="65"/>
      <c r="B70" s="32"/>
      <c r="C70" s="32" t="s">
        <v>160</v>
      </c>
      <c r="D70" s="66" t="s">
        <v>98</v>
      </c>
    </row>
    <row r="71" spans="1:4" ht="12.75">
      <c r="A71" s="65"/>
      <c r="B71" s="32"/>
      <c r="C71" s="32" t="s">
        <v>161</v>
      </c>
      <c r="D71" s="66" t="s">
        <v>68</v>
      </c>
    </row>
    <row r="72" spans="1:4" ht="12.75">
      <c r="A72" s="65"/>
      <c r="B72" s="32"/>
      <c r="C72" s="32" t="s">
        <v>162</v>
      </c>
      <c r="D72" s="66" t="s">
        <v>81</v>
      </c>
    </row>
    <row r="73" spans="1:4" ht="12.75">
      <c r="A73" s="65"/>
      <c r="B73" s="32" t="s">
        <v>163</v>
      </c>
      <c r="C73" s="32" t="s">
        <v>164</v>
      </c>
      <c r="D73" s="66" t="s">
        <v>98</v>
      </c>
    </row>
    <row r="74" spans="1:4" ht="12.75">
      <c r="A74" s="65"/>
      <c r="B74" s="32"/>
      <c r="C74" s="32" t="s">
        <v>165</v>
      </c>
      <c r="D74" s="66" t="s">
        <v>68</v>
      </c>
    </row>
    <row r="75" spans="1:4" ht="12.75">
      <c r="A75" s="65"/>
      <c r="B75" s="32"/>
      <c r="C75" s="32" t="s">
        <v>166</v>
      </c>
      <c r="D75" s="66" t="s">
        <v>98</v>
      </c>
    </row>
    <row r="76" spans="1:4" ht="12.75">
      <c r="A76" s="65"/>
      <c r="B76" s="32"/>
      <c r="C76" s="32" t="s">
        <v>167</v>
      </c>
      <c r="D76" s="66" t="s">
        <v>73</v>
      </c>
    </row>
    <row r="77" spans="1:4" ht="12.75">
      <c r="A77" s="65"/>
      <c r="B77" s="32"/>
      <c r="C77" s="32" t="s">
        <v>168</v>
      </c>
      <c r="D77" s="66" t="s">
        <v>157</v>
      </c>
    </row>
    <row r="78" spans="1:4" ht="12.75">
      <c r="A78" s="65"/>
      <c r="B78" s="32" t="s">
        <v>169</v>
      </c>
      <c r="C78" s="32" t="s">
        <v>170</v>
      </c>
      <c r="D78" s="66" t="s">
        <v>98</v>
      </c>
    </row>
    <row r="79" spans="1:4" ht="12.75">
      <c r="A79" s="65"/>
      <c r="B79" s="32" t="s">
        <v>171</v>
      </c>
      <c r="C79" s="32" t="s">
        <v>172</v>
      </c>
      <c r="D79" s="66" t="s">
        <v>68</v>
      </c>
    </row>
    <row r="80" spans="1:4" ht="12.75">
      <c r="A80" s="65"/>
      <c r="B80" s="32"/>
      <c r="C80" s="32" t="s">
        <v>159</v>
      </c>
      <c r="D80" s="66" t="s">
        <v>132</v>
      </c>
    </row>
    <row r="81" spans="1:4" ht="12.75">
      <c r="A81" s="65"/>
      <c r="B81" s="32"/>
      <c r="C81" s="32" t="s">
        <v>173</v>
      </c>
      <c r="D81" s="66" t="s">
        <v>174</v>
      </c>
    </row>
    <row r="82" spans="1:4" ht="12.75">
      <c r="A82" s="65"/>
      <c r="B82" s="32" t="s">
        <v>175</v>
      </c>
      <c r="C82" s="32" t="s">
        <v>176</v>
      </c>
      <c r="D82" s="66" t="s">
        <v>98</v>
      </c>
    </row>
    <row r="83" spans="1:4" ht="12.75">
      <c r="A83" s="65"/>
      <c r="B83" s="32"/>
      <c r="C83" s="32" t="s">
        <v>177</v>
      </c>
      <c r="D83" s="66" t="s">
        <v>98</v>
      </c>
    </row>
    <row r="84" spans="1:4" ht="12.75">
      <c r="A84" s="65"/>
      <c r="B84" s="32" t="s">
        <v>180</v>
      </c>
      <c r="C84" s="32" t="s">
        <v>181</v>
      </c>
      <c r="D84" s="66" t="s">
        <v>182</v>
      </c>
    </row>
    <row r="85" spans="1:4" ht="12.75">
      <c r="A85" s="65"/>
      <c r="B85" s="32"/>
      <c r="C85" s="32" t="s">
        <v>183</v>
      </c>
      <c r="D85" s="66" t="s">
        <v>98</v>
      </c>
    </row>
    <row r="86" spans="1:4" ht="12.75">
      <c r="A86" s="65"/>
      <c r="B86" s="32" t="s">
        <v>178</v>
      </c>
      <c r="C86" s="32" t="s">
        <v>159</v>
      </c>
      <c r="D86" s="66" t="s">
        <v>132</v>
      </c>
    </row>
    <row r="87" spans="1:4" ht="12.75">
      <c r="A87" s="65"/>
      <c r="B87" s="32"/>
      <c r="C87" s="32" t="s">
        <v>167</v>
      </c>
      <c r="D87" s="66" t="s">
        <v>73</v>
      </c>
    </row>
    <row r="88" spans="1:4" ht="12.75">
      <c r="A88" s="65"/>
      <c r="B88" s="32"/>
      <c r="C88" s="32" t="s">
        <v>179</v>
      </c>
      <c r="D88" s="66" t="s">
        <v>98</v>
      </c>
    </row>
    <row r="89" spans="1:4" ht="12.75">
      <c r="A89" s="67"/>
      <c r="B89" s="32"/>
      <c r="C89" s="32"/>
      <c r="D89" s="66"/>
    </row>
    <row r="90" spans="1:4" ht="13.5" thickBot="1">
      <c r="A90" s="69" t="s">
        <v>186</v>
      </c>
      <c r="B90" s="61" t="s">
        <v>185</v>
      </c>
      <c r="C90" s="61" t="s">
        <v>187</v>
      </c>
      <c r="D90" s="70" t="s">
        <v>81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4.7109375" style="0" customWidth="1"/>
  </cols>
  <sheetData>
    <row r="1" spans="1:4" ht="18">
      <c r="A1" s="163" t="s">
        <v>189</v>
      </c>
      <c r="B1" s="163"/>
      <c r="C1" s="163"/>
      <c r="D1" s="4"/>
    </row>
    <row r="3" spans="1:4" ht="15">
      <c r="A3" s="186" t="s">
        <v>483</v>
      </c>
      <c r="B3" s="186"/>
      <c r="C3" s="186"/>
      <c r="D3" s="19"/>
    </row>
    <row r="4" spans="1:4" ht="15">
      <c r="A4" s="186" t="s">
        <v>484</v>
      </c>
      <c r="B4" s="186"/>
      <c r="C4" s="186"/>
      <c r="D4" s="19"/>
    </row>
    <row r="5" spans="1:3" ht="13.5" thickBot="1">
      <c r="A5" s="27"/>
      <c r="B5" s="27"/>
      <c r="C5" s="27"/>
    </row>
    <row r="6" spans="1:3" ht="13.5" thickBot="1">
      <c r="A6" s="71" t="s">
        <v>190</v>
      </c>
      <c r="B6" s="72" t="s">
        <v>191</v>
      </c>
      <c r="C6" s="73" t="s">
        <v>3</v>
      </c>
    </row>
    <row r="7" spans="1:3" ht="12.75">
      <c r="A7" s="74" t="s">
        <v>192</v>
      </c>
      <c r="B7" s="75">
        <v>42</v>
      </c>
      <c r="C7" s="31">
        <v>0.32</v>
      </c>
    </row>
    <row r="8" spans="1:3" ht="12.75">
      <c r="A8" s="76" t="s">
        <v>193</v>
      </c>
      <c r="B8" s="77">
        <v>5065</v>
      </c>
      <c r="C8" s="34">
        <v>39.06</v>
      </c>
    </row>
    <row r="9" spans="1:3" ht="12.75">
      <c r="A9" s="76" t="s">
        <v>194</v>
      </c>
      <c r="B9" s="77">
        <v>1505</v>
      </c>
      <c r="C9" s="34">
        <v>11.61</v>
      </c>
    </row>
    <row r="10" spans="1:3" ht="12.75">
      <c r="A10" s="76" t="s">
        <v>195</v>
      </c>
      <c r="B10" s="77">
        <v>3688</v>
      </c>
      <c r="C10" s="34">
        <v>28.44</v>
      </c>
    </row>
    <row r="11" spans="1:3" ht="12.75">
      <c r="A11" s="76" t="s">
        <v>535</v>
      </c>
      <c r="B11" s="77">
        <v>358</v>
      </c>
      <c r="C11" s="34">
        <v>2.76</v>
      </c>
    </row>
    <row r="12" spans="1:3" ht="12.75">
      <c r="A12" s="76" t="s">
        <v>196</v>
      </c>
      <c r="B12" s="77">
        <v>351</v>
      </c>
      <c r="C12" s="34">
        <v>2.71</v>
      </c>
    </row>
    <row r="13" spans="1:3" ht="12.75">
      <c r="A13" s="76" t="s">
        <v>197</v>
      </c>
      <c r="B13" s="77">
        <v>1259</v>
      </c>
      <c r="C13" s="34">
        <v>9.71</v>
      </c>
    </row>
    <row r="14" spans="1:3" ht="12.75">
      <c r="A14" s="76" t="s">
        <v>198</v>
      </c>
      <c r="B14" s="77">
        <v>698</v>
      </c>
      <c r="C14" s="34">
        <v>5.38</v>
      </c>
    </row>
    <row r="15" spans="1:4" ht="13.5" thickBot="1">
      <c r="A15" s="78" t="s">
        <v>503</v>
      </c>
      <c r="B15" s="79">
        <f>SUM(B7:B14)</f>
        <v>12966</v>
      </c>
      <c r="C15" s="80">
        <f>SUM(C7:C14)</f>
        <v>99.99000000000001</v>
      </c>
      <c r="D15" s="2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2009-07-28T09:02:12Z</cp:lastPrinted>
  <dcterms:created xsi:type="dcterms:W3CDTF">1996-11-27T10:00:04Z</dcterms:created>
  <dcterms:modified xsi:type="dcterms:W3CDTF">2009-07-30T13:11:59Z</dcterms:modified>
  <cp:category/>
  <cp:version/>
  <cp:contentType/>
  <cp:contentStatus/>
</cp:coreProperties>
</file>