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105" windowHeight="6345" tabRatio="678" activeTab="0"/>
  </bookViews>
  <sheets>
    <sheet name="Indice" sheetId="1" r:id="rId1"/>
    <sheet name="26.1" sheetId="2" r:id="rId2"/>
    <sheet name="26.2" sheetId="3" r:id="rId3"/>
    <sheet name="26.3" sheetId="4" r:id="rId4"/>
    <sheet name="26.4" sheetId="5" r:id="rId5"/>
    <sheet name="26.5" sheetId="6" r:id="rId6"/>
    <sheet name="26.6" sheetId="7" r:id="rId7"/>
    <sheet name="26.7" sheetId="8" r:id="rId8"/>
    <sheet name="26.8" sheetId="9" r:id="rId9"/>
    <sheet name="26.9" sheetId="10" r:id="rId10"/>
    <sheet name="26.10" sheetId="11" r:id="rId11"/>
    <sheet name="26.11" sheetId="12" r:id="rId12"/>
    <sheet name="26.12" sheetId="13" r:id="rId13"/>
    <sheet name="26.13" sheetId="14" r:id="rId14"/>
    <sheet name="26.14" sheetId="15" r:id="rId15"/>
    <sheet name="26.15" sheetId="16" r:id="rId16"/>
    <sheet name="26.16" sheetId="17" r:id="rId17"/>
    <sheet name="26.17" sheetId="18" r:id="rId18"/>
    <sheet name="26.18" sheetId="19" r:id="rId19"/>
    <sheet name="26.19" sheetId="20" r:id="rId20"/>
    <sheet name="26.20" sheetId="21" r:id="rId21"/>
    <sheet name="26.21" sheetId="22" r:id="rId22"/>
    <sheet name="26.22" sheetId="23" r:id="rId23"/>
    <sheet name="26.23" sheetId="24" r:id="rId24"/>
    <sheet name="26.24" sheetId="25" r:id="rId25"/>
    <sheet name="26.25" sheetId="26" r:id="rId26"/>
    <sheet name="26.26" sheetId="27" r:id="rId27"/>
    <sheet name="26.27 (06)" sheetId="28" r:id="rId28"/>
    <sheet name="26.27 (07)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A" localSheetId="12">'26.12'!#REF!</definedName>
    <definedName name="\A" localSheetId="22">'26.22'!#REF!</definedName>
    <definedName name="\A" localSheetId="3">'26.3'!#REF!</definedName>
    <definedName name="\A" localSheetId="8">'26.8'!#REF!</definedName>
    <definedName name="\A" localSheetId="9">'26.9'!#REF!</definedName>
    <definedName name="\A">#REF!</definedName>
    <definedName name="\B" localSheetId="4">#REF!</definedName>
    <definedName name="\B" localSheetId="7">#REF!</definedName>
    <definedName name="\B">#REF!</definedName>
    <definedName name="\C" localSheetId="12">'26.12'!#REF!</definedName>
    <definedName name="\C" localSheetId="22">'26.22'!#REF!</definedName>
    <definedName name="\C" localSheetId="3">'26.3'!#REF!</definedName>
    <definedName name="\C" localSheetId="8">'26.8'!#REF!</definedName>
    <definedName name="\C" localSheetId="9">'26.9'!#REF!</definedName>
    <definedName name="\C">#REF!</definedName>
    <definedName name="\D" localSheetId="4">'[23]19.11-12'!$B$51</definedName>
    <definedName name="\D">'[8]19.11-12'!$B$51</definedName>
    <definedName name="\G" localSheetId="12">'26.12'!#REF!</definedName>
    <definedName name="\G" localSheetId="22">'26.22'!#REF!</definedName>
    <definedName name="\G" localSheetId="3">'26.3'!#REF!</definedName>
    <definedName name="\G" localSheetId="8">'26.8'!#REF!</definedName>
    <definedName name="\G" localSheetId="9">'26.9'!#REF!</definedName>
    <definedName name="\G">#REF!</definedName>
    <definedName name="\I" localSheetId="4">#REF!</definedName>
    <definedName name="\I">#REF!</definedName>
    <definedName name="\L" localSheetId="4">'[23]19.11-12'!$B$53</definedName>
    <definedName name="\L">'[8]19.11-12'!$B$53</definedName>
    <definedName name="\N" localSheetId="12">#REF!</definedName>
    <definedName name="\N" localSheetId="3">#REF!</definedName>
    <definedName name="\N">#REF!</definedName>
    <definedName name="\T" localSheetId="4">'[21]GANADE10'!$B$90</definedName>
    <definedName name="\T">'[6]GANADE10'!$B$90</definedName>
    <definedName name="\x" localSheetId="4">'[29]Arlleg01'!$IR$8190</definedName>
    <definedName name="\x">'[14]Arlleg01'!$IR$8190</definedName>
    <definedName name="\z" localSheetId="4">'[29]Arlleg01'!$IR$8190</definedName>
    <definedName name="\z">'[14]Arlleg01'!$IR$8190</definedName>
    <definedName name="__123Graph_A" localSheetId="4" hidden="1">'[23]19.14-15'!$B$34:$B$37</definedName>
    <definedName name="__123Graph_A" hidden="1">'[8]19.14-15'!$B$34:$B$37</definedName>
    <definedName name="__123Graph_ACurrent" localSheetId="4" hidden="1">'[23]19.14-15'!$B$34:$B$37</definedName>
    <definedName name="__123Graph_ACurrent" hidden="1">'[8]19.14-15'!$B$34:$B$37</definedName>
    <definedName name="__123Graph_AGrßfico1" localSheetId="4" hidden="1">'[23]19.14-15'!$B$34:$B$37</definedName>
    <definedName name="__123Graph_AGrßfico1" hidden="1">'[8]19.14-15'!$B$34:$B$37</definedName>
    <definedName name="__123Graph_B" localSheetId="16" hidden="1">'[3]p122'!#REF!</definedName>
    <definedName name="__123Graph_B" localSheetId="20" hidden="1">'[4]p122'!#REF!</definedName>
    <definedName name="__123Graph_B" localSheetId="22" hidden="1">'[5]p122'!#REF!</definedName>
    <definedName name="__123Graph_B" localSheetId="3" hidden="1">'[17]p122'!#REF!</definedName>
    <definedName name="__123Graph_B" localSheetId="4" hidden="1">'[20]p122'!#REF!</definedName>
    <definedName name="__123Graph_B" localSheetId="7" hidden="1">'[18]p122'!#REF!</definedName>
    <definedName name="__123Graph_B" hidden="1">'[2]p122'!#REF!</definedName>
    <definedName name="__123Graph_BCurrent" localSheetId="4" hidden="1">'[23]19.14-15'!#REF!</definedName>
    <definedName name="__123Graph_BCurrent" hidden="1">'[8]19.14-15'!#REF!</definedName>
    <definedName name="__123Graph_BGrßfico1" localSheetId="4" hidden="1">'[23]19.14-15'!#REF!</definedName>
    <definedName name="__123Graph_BGrßfico1" hidden="1">'[8]19.14-15'!#REF!</definedName>
    <definedName name="__123Graph_C" localSheetId="4" hidden="1">'[23]19.14-15'!$C$34:$C$37</definedName>
    <definedName name="__123Graph_C" hidden="1">'[8]19.14-15'!$C$34:$C$37</definedName>
    <definedName name="__123Graph_CCurrent" localSheetId="4" hidden="1">'[23]19.14-15'!$C$34:$C$37</definedName>
    <definedName name="__123Graph_CCurrent" hidden="1">'[8]19.14-15'!$C$34:$C$37</definedName>
    <definedName name="__123Graph_CGrßfico1" localSheetId="4" hidden="1">'[23]19.14-15'!$C$34:$C$37</definedName>
    <definedName name="__123Graph_CGrßfico1" hidden="1">'[8]19.14-15'!$C$34:$C$37</definedName>
    <definedName name="__123Graph_D" localSheetId="16" hidden="1">'[3]p122'!#REF!</definedName>
    <definedName name="__123Graph_D" localSheetId="20" hidden="1">'[4]p122'!#REF!</definedName>
    <definedName name="__123Graph_D" localSheetId="22" hidden="1">'[5]p122'!#REF!</definedName>
    <definedName name="__123Graph_D" localSheetId="3" hidden="1">'[17]p122'!#REF!</definedName>
    <definedName name="__123Graph_D" localSheetId="4" hidden="1">'[20]p122'!#REF!</definedName>
    <definedName name="__123Graph_D" localSheetId="7" hidden="1">'[18]p122'!#REF!</definedName>
    <definedName name="__123Graph_D" hidden="1">'[2]p122'!#REF!</definedName>
    <definedName name="__123Graph_DCurrent" localSheetId="4" hidden="1">'[23]19.14-15'!#REF!</definedName>
    <definedName name="__123Graph_DCurrent" hidden="1">'[8]19.14-15'!#REF!</definedName>
    <definedName name="__123Graph_DGrßfico1" localSheetId="4" hidden="1">'[23]19.14-15'!#REF!</definedName>
    <definedName name="__123Graph_DGrßfico1" hidden="1">'[8]19.14-15'!#REF!</definedName>
    <definedName name="__123Graph_E" localSheetId="4" hidden="1">'[23]19.14-15'!$D$34:$D$37</definedName>
    <definedName name="__123Graph_E" hidden="1">'[8]19.14-15'!$D$34:$D$37</definedName>
    <definedName name="__123Graph_ECurrent" localSheetId="4" hidden="1">'[23]19.14-15'!$D$34:$D$37</definedName>
    <definedName name="__123Graph_ECurrent" hidden="1">'[8]19.14-15'!$D$34:$D$37</definedName>
    <definedName name="__123Graph_EGrßfico1" localSheetId="4" hidden="1">'[23]19.14-15'!$D$34:$D$37</definedName>
    <definedName name="__123Graph_EGrßfico1" hidden="1">'[8]19.14-15'!$D$34:$D$37</definedName>
    <definedName name="__123Graph_F" localSheetId="16" hidden="1">'[3]p122'!#REF!</definedName>
    <definedName name="__123Graph_F" localSheetId="20" hidden="1">'[4]p122'!#REF!</definedName>
    <definedName name="__123Graph_F" localSheetId="22" hidden="1">'[5]p122'!#REF!</definedName>
    <definedName name="__123Graph_F" localSheetId="3" hidden="1">'[17]p122'!#REF!</definedName>
    <definedName name="__123Graph_F" localSheetId="4" hidden="1">'[20]p122'!#REF!</definedName>
    <definedName name="__123Graph_F" localSheetId="7" hidden="1">'[18]p122'!#REF!</definedName>
    <definedName name="__123Graph_F" hidden="1">'[2]p122'!#REF!</definedName>
    <definedName name="__123Graph_FCurrent" localSheetId="4" hidden="1">'[23]19.14-15'!#REF!</definedName>
    <definedName name="__123Graph_FCurrent" hidden="1">'[8]19.14-15'!#REF!</definedName>
    <definedName name="__123Graph_FGrßfico1" localSheetId="4" hidden="1">'[23]19.14-15'!#REF!</definedName>
    <definedName name="__123Graph_FGrßfico1" hidden="1">'[8]19.14-15'!#REF!</definedName>
    <definedName name="__123Graph_X" localSheetId="16" hidden="1">'[3]p122'!#REF!</definedName>
    <definedName name="__123Graph_X" localSheetId="20" hidden="1">'[4]p122'!#REF!</definedName>
    <definedName name="__123Graph_X" localSheetId="22" hidden="1">'[5]p122'!#REF!</definedName>
    <definedName name="__123Graph_X" localSheetId="3" hidden="1">'[17]p122'!#REF!</definedName>
    <definedName name="__123Graph_X" localSheetId="4" hidden="1">'[20]p122'!#REF!</definedName>
    <definedName name="__123Graph_X" localSheetId="7" hidden="1">'[18]p122'!#REF!</definedName>
    <definedName name="__123Graph_X" hidden="1">'[2]p122'!#REF!</definedName>
    <definedName name="__123Graph_XCurrent" localSheetId="4" hidden="1">'[23]19.14-15'!#REF!</definedName>
    <definedName name="__123Graph_XCurrent" hidden="1">'[8]19.14-15'!#REF!</definedName>
    <definedName name="__123Graph_XGrßfico1" localSheetId="4" hidden="1">'[23]19.14-15'!#REF!</definedName>
    <definedName name="__123Graph_XGrßfico1" hidden="1">'[8]19.14-15'!#REF!</definedName>
    <definedName name="A_impresión_IM" localSheetId="4">#REF!</definedName>
    <definedName name="A_impresión_IM">#REF!</definedName>
    <definedName name="alk" localSheetId="4">'[23]19.11-12'!$B$53</definedName>
    <definedName name="alk">'[8]19.11-12'!$B$53</definedName>
    <definedName name="_xlnm.Print_Area" localSheetId="1">'26.1'!$A$1:$F$27</definedName>
    <definedName name="_xlnm.Print_Area" localSheetId="10">'26.10'!$A$1:$J$31</definedName>
    <definedName name="_xlnm.Print_Area" localSheetId="11">'26.11'!$A$1:$H$20</definedName>
    <definedName name="_xlnm.Print_Area" localSheetId="14">'26.14'!$A$1:$J$23</definedName>
    <definedName name="_xlnm.Print_Area" localSheetId="16">'26.16'!$A$1:$I$19</definedName>
    <definedName name="_xlnm.Print_Area" localSheetId="20">'26.20'!$A$1:$E$22</definedName>
    <definedName name="_xlnm.Print_Area" localSheetId="22">'26.22'!$A$1:$I$87</definedName>
    <definedName name="_xlnm.Print_Area" localSheetId="23">'26.23'!$A$1:$I$86</definedName>
    <definedName name="_xlnm.Print_Area" localSheetId="24">'26.24'!$A$1:$H$86</definedName>
    <definedName name="_xlnm.Print_Area" localSheetId="25">'26.25'!$A$1:$I$86</definedName>
    <definedName name="_xlnm.Print_Area" localSheetId="26">'26.26'!$A$1:$H$86</definedName>
    <definedName name="_xlnm.Print_Area" localSheetId="27">'26.27 (06)'!$A$1:$M$85</definedName>
    <definedName name="_xlnm.Print_Area" localSheetId="28">'26.27 (07)'!$A$1:$M$85</definedName>
    <definedName name="_xlnm.Print_Area" localSheetId="3">'26.3'!$A$1:$G$26</definedName>
    <definedName name="_xlnm.Print_Area" localSheetId="4">'26.4'!$A$1:$K$24</definedName>
    <definedName name="_xlnm.Print_Area" localSheetId="8">'26.8'!$A$1:$H$23</definedName>
    <definedName name="_xlnm.Print_Area" localSheetId="9">'26.9'!$A$1:$G$24</definedName>
    <definedName name="balan.xls" localSheetId="4" hidden="1">'[28]7.24'!$D$6:$D$27</definedName>
    <definedName name="balan.xls" hidden="1">'[13]7.24'!$D$6:$D$27</definedName>
    <definedName name="GUION" localSheetId="4">#REF!</definedName>
    <definedName name="GUION">#REF!</definedName>
    <definedName name="Imprimir_área_IM" localSheetId="12">'26.12'!$A$21:$H$52</definedName>
    <definedName name="Imprimir_área_IM" localSheetId="22">'26.22'!$A$3:$I$88</definedName>
    <definedName name="Imprimir_área_IM" localSheetId="3">'26.3'!$A$2:$J$43</definedName>
    <definedName name="Imprimir_área_IM" localSheetId="8">'26.8'!#REF!</definedName>
    <definedName name="Imprimir_área_IM" localSheetId="9">'26.9'!$A$3:$H$13</definedName>
    <definedName name="Imprimir_área_IM">#REF!</definedName>
    <definedName name="kk" hidden="1">'[16]19.14-15'!#REF!</definedName>
    <definedName name="kkjkj">#REF!</definedName>
    <definedName name="p421" localSheetId="4">'[24]CARNE1'!$B$44</definedName>
    <definedName name="p421">'[9]CARNE1'!$B$44</definedName>
    <definedName name="p431" localSheetId="4" hidden="1">'[24]CARNE7'!$G$11:$G$93</definedName>
    <definedName name="p431" hidden="1">'[9]CARNE7'!$G$11:$G$93</definedName>
    <definedName name="p7" hidden="1">'[16]19.14-15'!#REF!</definedName>
    <definedName name="PEP" localSheetId="4">'[25]GANADE1'!$B$79</definedName>
    <definedName name="PEP">'[10]GANADE1'!$B$79</definedName>
    <definedName name="PEP1" localSheetId="4">'[26]19.11-12'!$B$51</definedName>
    <definedName name="PEP1">'[11]19.11-12'!$B$51</definedName>
    <definedName name="PEP2" localSheetId="4">'[25]GANADE1'!$B$75</definedName>
    <definedName name="PEP2">'[10]GANADE1'!$B$75</definedName>
    <definedName name="PEP3" localSheetId="4">'[26]19.11-12'!$B$53</definedName>
    <definedName name="PEP3">'[11]19.11-12'!$B$53</definedName>
    <definedName name="PEP4" localSheetId="4" hidden="1">'[26]19.14-15'!$B$34:$B$37</definedName>
    <definedName name="PEP4" hidden="1">'[11]19.14-15'!$B$34:$B$37</definedName>
    <definedName name="PP1" localSheetId="4">'[25]GANADE1'!$B$77</definedName>
    <definedName name="PP1">'[10]GANADE1'!$B$77</definedName>
    <definedName name="PP10" localSheetId="4" hidden="1">'[26]19.14-15'!$C$34:$C$37</definedName>
    <definedName name="PP10" hidden="1">'[11]19.14-15'!$C$34:$C$37</definedName>
    <definedName name="PP11" localSheetId="4" hidden="1">'[26]19.14-15'!$C$34:$C$37</definedName>
    <definedName name="PP11" hidden="1">'[11]19.14-15'!$C$34:$C$37</definedName>
    <definedName name="PP12" localSheetId="4" hidden="1">'[26]19.14-15'!$C$34:$C$37</definedName>
    <definedName name="PP12" hidden="1">'[11]19.14-15'!$C$34:$C$37</definedName>
    <definedName name="PP13" localSheetId="4" hidden="1">'[26]19.14-15'!#REF!</definedName>
    <definedName name="PP13" hidden="1">'[11]19.14-15'!#REF!</definedName>
    <definedName name="PP14" localSheetId="4" hidden="1">'[26]19.14-15'!#REF!</definedName>
    <definedName name="PP14" hidden="1">'[11]19.14-15'!#REF!</definedName>
    <definedName name="PP15" localSheetId="4" hidden="1">'[26]19.14-15'!#REF!</definedName>
    <definedName name="PP15" hidden="1">'[11]19.14-15'!#REF!</definedName>
    <definedName name="PP16" localSheetId="4" hidden="1">'[26]19.14-15'!$D$34:$D$37</definedName>
    <definedName name="PP16" hidden="1">'[11]19.14-15'!$D$34:$D$37</definedName>
    <definedName name="PP17" localSheetId="4" hidden="1">'[26]19.14-15'!$D$34:$D$37</definedName>
    <definedName name="PP17" hidden="1">'[11]19.14-15'!$D$34:$D$37</definedName>
    <definedName name="pp18" localSheetId="4" hidden="1">'[26]19.14-15'!$D$34:$D$37</definedName>
    <definedName name="pp18" hidden="1">'[11]19.14-15'!$D$34:$D$37</definedName>
    <definedName name="pp19" localSheetId="4" hidden="1">'[26]19.14-15'!#REF!</definedName>
    <definedName name="pp19" hidden="1">'[11]19.14-15'!#REF!</definedName>
    <definedName name="PP2" localSheetId="4">'[26]19.22'!#REF!</definedName>
    <definedName name="PP2">'[11]19.22'!#REF!</definedName>
    <definedName name="PP20" localSheetId="4" hidden="1">'[26]19.14-15'!#REF!</definedName>
    <definedName name="PP20" hidden="1">'[11]19.14-15'!#REF!</definedName>
    <definedName name="PP21" localSheetId="4" hidden="1">'[26]19.14-15'!#REF!</definedName>
    <definedName name="PP21" hidden="1">'[11]19.14-15'!#REF!</definedName>
    <definedName name="PP22" localSheetId="4" hidden="1">'[26]19.14-15'!#REF!</definedName>
    <definedName name="PP22" hidden="1">'[11]19.14-15'!#REF!</definedName>
    <definedName name="pp23" localSheetId="4" hidden="1">'[26]19.14-15'!#REF!</definedName>
    <definedName name="pp23" hidden="1">'[11]19.14-15'!#REF!</definedName>
    <definedName name="pp24" localSheetId="4" hidden="1">'[26]19.14-15'!#REF!</definedName>
    <definedName name="pp24" hidden="1">'[11]19.14-15'!#REF!</definedName>
    <definedName name="pp25" localSheetId="4" hidden="1">'[26]19.14-15'!#REF!</definedName>
    <definedName name="pp25" hidden="1">'[11]19.14-15'!#REF!</definedName>
    <definedName name="pp26" localSheetId="4" hidden="1">'[26]19.14-15'!#REF!</definedName>
    <definedName name="pp26" hidden="1">'[11]19.14-15'!#REF!</definedName>
    <definedName name="pp27" localSheetId="4" hidden="1">'[26]19.14-15'!#REF!</definedName>
    <definedName name="pp27" hidden="1">'[11]19.14-15'!#REF!</definedName>
    <definedName name="PP3" localSheetId="4">'[25]GANADE1'!$B$79</definedName>
    <definedName name="PP3">'[10]GANADE1'!$B$79</definedName>
    <definedName name="PP4" localSheetId="4">'[26]19.11-12'!$B$51</definedName>
    <definedName name="PP4">'[11]19.11-12'!$B$51</definedName>
    <definedName name="PP5" localSheetId="4" hidden="1">'[26]19.14-15'!$B$34:$B$37</definedName>
    <definedName name="PP5" hidden="1">'[11]19.14-15'!$B$34:$B$37</definedName>
    <definedName name="PP6" localSheetId="4" hidden="1">'[26]19.14-15'!$B$34:$B$37</definedName>
    <definedName name="PP6" hidden="1">'[11]19.14-15'!$B$34:$B$37</definedName>
    <definedName name="PP7" localSheetId="4" hidden="1">'[26]19.14-15'!#REF!</definedName>
    <definedName name="PP7" hidden="1">'[11]19.14-15'!#REF!</definedName>
    <definedName name="PP8" localSheetId="4" hidden="1">'[26]19.14-15'!#REF!</definedName>
    <definedName name="PP8" hidden="1">'[11]19.14-15'!#REF!</definedName>
    <definedName name="PP9" localSheetId="4" hidden="1">'[26]19.14-15'!#REF!</definedName>
    <definedName name="PP9" hidden="1">'[11]19.14-15'!#REF!</definedName>
    <definedName name="RUTINA" localSheetId="4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<sst xmlns="http://schemas.openxmlformats.org/spreadsheetml/2006/main" count="2344" uniqueCount="423">
  <si>
    <t xml:space="preserve">             MEDIOS DE PRODUCCION</t>
  </si>
  <si>
    <t>Unidades</t>
  </si>
  <si>
    <t>toneladas</t>
  </si>
  <si>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</si>
  <si>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</si>
  <si>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</si>
  <si>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</si>
  <si>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</si>
  <si>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</si>
  <si>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</si>
  <si>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 xml:space="preserve">  Algodón</t>
  </si>
  <si>
    <t xml:space="preserve">  Girasol</t>
  </si>
  <si>
    <t xml:space="preserve">  Cáñamo</t>
  </si>
  <si>
    <t xml:space="preserve">  Colza</t>
  </si>
  <si>
    <t>Años</t>
  </si>
  <si>
    <t>Cereales</t>
  </si>
  <si>
    <t>Leguminosas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</si>
  <si>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</si>
  <si>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</si>
  <si>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</si>
  <si>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</si>
  <si>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</si>
  <si>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</si>
  <si>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</si>
  <si>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</si>
  <si>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</si>
  <si>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</si>
  <si>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</si>
  <si>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</si>
  <si>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</si>
  <si>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</si>
  <si>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</si>
  <si>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</si>
  <si>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</si>
  <si>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</si>
  <si>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</si>
  <si>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</si>
  <si>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</si>
  <si>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</si>
  <si>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</si>
  <si>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</si>
  <si>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</si>
  <si>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</si>
  <si>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</si>
  <si>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</si>
  <si>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</si>
  <si>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</si>
  <si>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</si>
  <si>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</si>
  <si>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</si>
  <si>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</si>
  <si>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</si>
  <si>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</si>
  <si>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</si>
  <si>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</si>
  <si>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 xml:space="preserve">   MEDIOS DE PRODUCCION</t>
  </si>
  <si>
    <t>Superficie</t>
  </si>
  <si>
    <t>Por hectárea</t>
  </si>
  <si>
    <t>miles de ha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</si>
  <si>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</si>
  <si>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</si>
  <si>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</si>
  <si>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</si>
  <si>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</si>
  <si>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</si>
  <si>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</si>
  <si>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 xml:space="preserve"> MEDIOS DE PRODUCCION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</si>
  <si>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</si>
  <si>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</si>
  <si>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</si>
  <si>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</si>
  <si>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</si>
  <si>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</si>
  <si>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</si>
  <si>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</si>
  <si>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</si>
  <si>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</si>
  <si>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</si>
  <si>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</si>
  <si>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</si>
  <si>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</si>
  <si>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</si>
  <si>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</si>
  <si>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</si>
  <si>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</si>
  <si>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</si>
  <si>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</si>
  <si>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</si>
  <si>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</si>
  <si>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</si>
  <si>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</si>
  <si>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</si>
  <si>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</si>
  <si>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</si>
  <si>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</si>
  <si>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</si>
  <si>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</si>
  <si>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</si>
  <si>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</si>
  <si>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</si>
  <si>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</si>
  <si>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</si>
  <si>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</si>
  <si>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</si>
  <si>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</si>
  <si>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</si>
  <si>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</si>
  <si>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</si>
  <si>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</si>
  <si>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</si>
  <si>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</si>
  <si>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</si>
  <si>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</si>
  <si>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Lactoreemplazantes del 20% de proteinas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</si>
  <si>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</si>
  <si>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</si>
  <si>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</si>
  <si>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</si>
  <si>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</si>
  <si>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</si>
  <si>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</si>
  <si>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</si>
  <si>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</si>
  <si>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</si>
  <si>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</si>
  <si>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</si>
  <si>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</si>
  <si>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</si>
  <si>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</si>
  <si>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</si>
  <si>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</si>
  <si>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</si>
  <si>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</si>
  <si>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</si>
  <si>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</si>
  <si>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Cosechadoras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</si>
  <si>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</si>
  <si>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</si>
  <si>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</si>
  <si>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</si>
  <si>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</si>
  <si>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</si>
  <si>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</si>
  <si>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</si>
  <si>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</si>
  <si>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</si>
  <si>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</si>
  <si>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</si>
  <si>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</si>
  <si>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</si>
  <si>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</si>
  <si>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</si>
  <si>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</si>
  <si>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</si>
  <si>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</si>
  <si>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</si>
  <si>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</si>
  <si>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</si>
  <si>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</si>
  <si>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</si>
  <si>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</si>
  <si>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</si>
  <si>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</si>
  <si>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</si>
  <si>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</si>
  <si>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</si>
  <si>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</si>
  <si>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</si>
  <si>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</si>
  <si>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</si>
  <si>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</si>
  <si>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</si>
  <si>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</si>
  <si>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</si>
  <si>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</si>
  <si>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</si>
  <si>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</si>
  <si>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</si>
  <si>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</si>
  <si>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</si>
  <si>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</si>
  <si>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</si>
  <si>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</si>
  <si>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</si>
  <si>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</si>
  <si>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</si>
  <si>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</si>
  <si>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</si>
  <si>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</si>
  <si>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</si>
  <si>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</si>
  <si>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</si>
  <si>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</si>
  <si>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</si>
  <si>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</si>
  <si>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</si>
  <si>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</si>
  <si>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</si>
  <si>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</si>
  <si>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</si>
  <si>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</si>
  <si>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</si>
  <si>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</si>
  <si>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</si>
  <si>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</si>
  <si>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</si>
  <si>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S. C. Tenerife</t>
  </si>
  <si>
    <t xml:space="preserve">   CANARIAS</t>
  </si>
  <si>
    <t>Tractores</t>
  </si>
  <si>
    <t>Nitratos amó-</t>
  </si>
  <si>
    <t>nico-cálcicos</t>
  </si>
  <si>
    <t>Amoniaco</t>
  </si>
  <si>
    <t>Cloruro</t>
  </si>
  <si>
    <t>potásico</t>
  </si>
  <si>
    <t xml:space="preserve">  1998</t>
  </si>
  <si>
    <t>Tipo de Maquinaria</t>
  </si>
  <si>
    <t>De ruedas</t>
  </si>
  <si>
    <t>de cereales</t>
  </si>
  <si>
    <t>Cosechadoras de cereales (automotrices)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</si>
  <si>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</si>
  <si>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</si>
  <si>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</si>
  <si>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</si>
  <si>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</si>
  <si>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</si>
  <si>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</si>
  <si>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</si>
  <si>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</si>
  <si>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FORRAJERAS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</si>
  <si>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</si>
  <si>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</si>
  <si>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</si>
  <si>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</si>
  <si>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</si>
  <si>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</si>
  <si>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</si>
  <si>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</si>
  <si>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</si>
  <si>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</si>
  <si>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</si>
  <si>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>MEDIOS DE PRODUCCION</t>
  </si>
  <si>
    <t xml:space="preserve">  (P) Provisional.   </t>
  </si>
  <si>
    <t xml:space="preserve"> motocultores y cosechadoras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</si>
  <si>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</si>
  <si>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</si>
  <si>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</si>
  <si>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</si>
  <si>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</si>
  <si>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</si>
  <si>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</si>
  <si>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</si>
  <si>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</si>
  <si>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</si>
  <si>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</si>
  <si>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</si>
  <si>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</si>
  <si>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</si>
  <si>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</si>
  <si>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</si>
  <si>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</si>
  <si>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</si>
  <si>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</si>
  <si>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</si>
  <si>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</si>
  <si>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</si>
  <si>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</si>
  <si>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</si>
  <si>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</si>
  <si>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</si>
  <si>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</si>
  <si>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</si>
  <si>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Cereales, Leguminosas y Otros</t>
  </si>
  <si>
    <t>Hortalizas           y                Tubérculos</t>
  </si>
  <si>
    <t>Olivar</t>
  </si>
  <si>
    <t>Frutos Secos</t>
  </si>
  <si>
    <t>Subtropicales</t>
  </si>
  <si>
    <t>Aromáticas y Medicinales</t>
  </si>
  <si>
    <t>Bosque y Recolección Silvestre</t>
  </si>
  <si>
    <t>Pastos, Praderas y Forrajes</t>
  </si>
  <si>
    <t>Barbecho y Abono Verde</t>
  </si>
  <si>
    <t>Semillas y Viveros</t>
  </si>
  <si>
    <t>TOTAL</t>
  </si>
  <si>
    <t>Bodegas</t>
  </si>
  <si>
    <t>Almazaras</t>
  </si>
  <si>
    <t>Silos y almacenes</t>
  </si>
  <si>
    <t>ganaderas</t>
  </si>
  <si>
    <t>Plantaciones</t>
  </si>
  <si>
    <t xml:space="preserve">  2001</t>
  </si>
  <si>
    <t xml:space="preserve">  2002</t>
  </si>
  <si>
    <t>2001</t>
  </si>
  <si>
    <t>02/03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</si>
  <si>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</si>
  <si>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</si>
  <si>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</si>
  <si>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</si>
  <si>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</si>
  <si>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</si>
  <si>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</si>
  <si>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 xml:space="preserve"> Valores Corrientes a Precios Básicos (Millones de euros)</t>
  </si>
  <si>
    <t>Fuente: Estadísticas de Comercio Exterior de España. Agencia Estatal de Administración Tributaria.</t>
  </si>
  <si>
    <t>Valores Corrientes a Precios Básicos (Millones de Euros)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</si>
  <si>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Tierras de cultivo menos barbecho, más prados naturales.</t>
    </r>
  </si>
  <si>
    <t>03/04</t>
  </si>
  <si>
    <t>04/05</t>
  </si>
  <si>
    <t>05/06</t>
  </si>
  <si>
    <t>CEREALES</t>
  </si>
  <si>
    <t>OLEAGINOSAS Y TEXTILES</t>
  </si>
  <si>
    <t>HORTICOLAS</t>
  </si>
  <si>
    <t xml:space="preserve">  Lino Oleaginoso y Textil</t>
  </si>
  <si>
    <t>2002</t>
  </si>
  <si>
    <t>2003</t>
  </si>
  <si>
    <t>2004</t>
  </si>
  <si>
    <t>2006(P)</t>
  </si>
  <si>
    <t xml:space="preserve"> (P) Datos provisionales</t>
  </si>
  <si>
    <t xml:space="preserve">  2002 </t>
  </si>
  <si>
    <t xml:space="preserve">  2004</t>
  </si>
  <si>
    <t xml:space="preserve">  2006(P)</t>
  </si>
  <si>
    <t>*El Total de N consumido incluye otros fertlizantes nitrogenados que por su escasa importancia no se detallan.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</si>
  <si>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</si>
  <si>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</si>
  <si>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</si>
  <si>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</si>
  <si>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</si>
  <si>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</si>
  <si>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</si>
  <si>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</si>
  <si>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</si>
  <si>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POTASICOS</t>
  </si>
  <si>
    <t xml:space="preserve"> Compuestos</t>
  </si>
  <si>
    <t xml:space="preserve">                                                construcciones y plantaciones de la explotación agrícola</t>
  </si>
  <si>
    <t xml:space="preserve">         Valores Corrientes a Precios Básicos (Millones de euros)</t>
  </si>
  <si>
    <t>(Conclusión)</t>
  </si>
  <si>
    <t>Provincias y Comunidades Autónomas</t>
  </si>
  <si>
    <t>Exportaciones</t>
  </si>
  <si>
    <t xml:space="preserve">  2004 </t>
  </si>
  <si>
    <t xml:space="preserve">  2005</t>
  </si>
  <si>
    <t xml:space="preserve"> 26.1.  SEMILLAS CERTIFICADAS: Serie histórica de producción según especies y clases
</t>
  </si>
  <si>
    <t xml:space="preserve"> 26.2.  SEMILLAS Y PLANTONES AGRÍCOLAS: Serie histórica de gastos fuera del sector en semillas y plantones  </t>
  </si>
  <si>
    <t xml:space="preserve"> 26.3.  SEMILLAS Y PLANTONES AGRICOLAS: Comercio exterior de España (Toneladas)</t>
  </si>
  <si>
    <t xml:space="preserve"> de tractores, motocultores y cosechadoras de cereales (a 31 de diciembre de cada año)</t>
  </si>
  <si>
    <t>planes de seguimiento de cada variedad</t>
  </si>
  <si>
    <t>Carne</t>
  </si>
  <si>
    <t>Leche</t>
  </si>
  <si>
    <t>Huevos</t>
  </si>
  <si>
    <t>7</t>
  </si>
  <si>
    <t xml:space="preserve"> 26.22.  SUPERFICIES DEDICADAS A CULTIVOS FORZADOS: Análisis provincial de la estimación al final de la campaña (Miles de m²)</t>
  </si>
  <si>
    <t xml:space="preserve"> 26.21. MANTENIMIENTO DE EDIFICIOS: Serie histórica del importe</t>
  </si>
  <si>
    <t xml:space="preserve"> 26.20.  AMORTIZACIONES: Serie histórica del importe de las amortizaciones de bienes de equipo,</t>
  </si>
  <si>
    <t xml:space="preserve"> 26.19.  MANTENIMIENTO DE MATERIAL: Serie histórica de gastos.Valores Corrientes a Precios Básicos (Millones de euros)</t>
  </si>
  <si>
    <t xml:space="preserve"> 26.18.  TRACTORES, MOTOCULTORES Y COSECHADORAS DE CEREALES: Serie histórica de existencias </t>
  </si>
  <si>
    <t xml:space="preserve"> 26.17.  TRACTORES, MOTOCULTORES Y COSECHADORAS DE CEREALES: Serie histórica de inscripciones anuales de tractores,</t>
  </si>
  <si>
    <t xml:space="preserve"> 26.16. MAQUINARIA AGRICOLA: Serie histórica del Censo de Maquinaria Automotriz (a 31 de diciembre)</t>
  </si>
  <si>
    <t xml:space="preserve"> 26.15.  ENERGIA: Serie histórica del gasto en combustibles y energia eléctrica en la explotación. Valores Corrientes a Precios Básicos (Millones de euros) </t>
  </si>
  <si>
    <t xml:space="preserve">26.14.  PIENSOS: Serie histórica del importe. Valores Corrientes a Precios Básicos (Millones de euros) </t>
  </si>
  <si>
    <t xml:space="preserve"> 26.13.  PIENSOS: Serie histórica de Precios Medios Anuales Pagados por los agricultores (Euros/100 kg)</t>
  </si>
  <si>
    <t>26.12.  FITOSANITARIOS: Serie histórica del consumo según clases.Valores Corrientes a Precios Básicos (Millones de euros)</t>
  </si>
  <si>
    <t>26.11.  FERTILIZANTES: Serie histórica del importe de los gastos de los agricultores en las diferentes clases  de fertilizantes. Valores Corrientes a Precios Básicos (Millones de Euros) (Metodología SEC-95)</t>
  </si>
  <si>
    <t>26.10 FERTILIZANTES:Serie historica de los Precios Anuales Pagados por los agricultores (Euros/100kg)</t>
  </si>
  <si>
    <t xml:space="preserve"> 26.9.  FERTILIZANTES: Serie histórica de producción e importaciones de fertilizantes</t>
  </si>
  <si>
    <t xml:space="preserve"> 26.8.  FERTILIZANTES: Serie histórica del consumo, total y por hectárea, de superficie fertilizable</t>
  </si>
  <si>
    <r>
      <t xml:space="preserve"> 26.7.  FERTILIZANTES POTASICOS: Serie histórica del consumo agrícola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</si>
  <si>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r>
      <t xml:space="preserve"> 26.6.  FERTILIZANTES FOSFATADOS: Serie histórica del consumo agrícola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</si>
  <si>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 xml:space="preserve"> 26.5.  FERTILIZANTES NITROGENADOS: Serie histórica del consumo agrícola (Toneladas de N)</t>
  </si>
  <si>
    <t>De cadenas y otros</t>
  </si>
  <si>
    <t xml:space="preserve">  2006</t>
  </si>
  <si>
    <t>Raíces</t>
  </si>
  <si>
    <t xml:space="preserve"> y tubérculos</t>
  </si>
  <si>
    <t>y forrajeras</t>
  </si>
  <si>
    <t>2007(P)</t>
  </si>
  <si>
    <t>Nematicidas</t>
  </si>
  <si>
    <t xml:space="preserve">  2007(P)</t>
  </si>
  <si>
    <t xml:space="preserve">  2007</t>
  </si>
  <si>
    <t>2007 (P)</t>
  </si>
  <si>
    <t xml:space="preserve">  2006 </t>
  </si>
  <si>
    <t xml:space="preserve">  2007 (P)</t>
  </si>
  <si>
    <t>(P) Los resultados son provisionales</t>
  </si>
  <si>
    <t>26.25.  SUPERFICIE DE AGRICULTURA ECOLÓGICA: Análisis provincial según tipo de cultivo o aprovechamiento, 2007 (Hectáreas)</t>
  </si>
  <si>
    <t xml:space="preserve"> 26.26.  SUPERFICIE DE AGRICULTURA ECOLÓGICA: Análisis provincial según tipos de cultivo y aprovechamientos, 2007 (Hectáreas)  </t>
  </si>
  <si>
    <t>26.23.  SUPERFICIE DE AGRICULTURA ECOLÓGICA: Análisis provincial según tipo de cultivo o aprovechamiento, 2006 (Hectáreas)</t>
  </si>
  <si>
    <t xml:space="preserve"> 26.24.  SUPERFICIE DE AGRICULTURA ECOLÓGICA: Análisis provincial según tipos de cultivo y aprovechamientos, 2006 (Hectáreas)  </t>
  </si>
  <si>
    <t xml:space="preserve">  ARAGÓN</t>
  </si>
  <si>
    <t xml:space="preserve">   ANDALUCÍA</t>
  </si>
  <si>
    <t xml:space="preserve"> 26.27. GANADERÍA ECOLÓGICA:  Análisis provincial del número de explotaciones según tipos de animales, 2006 </t>
  </si>
  <si>
    <t xml:space="preserve"> 26.27.  GANADERÍA ECOLÓGICA:  Análisis provincial del número de explotaciones según tipos de animales, 2007 </t>
  </si>
  <si>
    <t>Vacuno</t>
  </si>
  <si>
    <t>Ovino</t>
  </si>
  <si>
    <t>Avicultura</t>
  </si>
  <si>
    <t>Apicultura</t>
  </si>
  <si>
    <r>
      <t xml:space="preserve"> 26.4. 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geneticamente modificado incluidas en el Registro de Variedades Comerciales  (Hectáreas)</t>
    </r>
  </si>
  <si>
    <t>(*) Los datos han sido calculados en función de las declaraciones de venta de semilla que los productores de semilla deben facilitar a este Ministerio de acuerdo con los</t>
  </si>
  <si>
    <t>Nota: en la provincia de Almería el 80% de las superficies de túneles está también acolchada, no incluyéndose está superficie en acolchado para evitar su duplicación. La práctica del acolchado</t>
  </si>
  <si>
    <t xml:space="preserve"> en el cultivo del algodón ha desaparecido prácticamente en las campaña 05/06.</t>
  </si>
  <si>
    <t>ANUARIO DE ESTADÍSTICA AGROALIMENTARIA Y PESQUERA 2007</t>
  </si>
  <si>
    <t>CAPITULO 26: MEDIOS DE PRODUCCION</t>
  </si>
  <si>
    <t xml:space="preserve">26.1.  SEMILLAS CERTIFICADAS: Serie histórica de producción según especies y clases
 </t>
  </si>
  <si>
    <t>Volver al Indice</t>
  </si>
  <si>
    <t>26.2.  SEMILLAS Y PLANTONES AGRÍCOLAS: Serie histórica de gastos fuera del sector en semillas y plantones Valores Corrientes a Precios Básicos (Millones de Euros)</t>
  </si>
  <si>
    <t xml:space="preserve">26.3.  SEMILLAS Y PLANTONES AGRICOLAS: Comercio exterior de España (Toneladas) </t>
  </si>
  <si>
    <t xml:space="preserve">26.4.  SUPERFICIE DE MAÍZ GENÉTICAMENTE MODIFICADO(*): Serie histórica de variedades de maíz geneticamente modificado incluidas en el Registro de Variedades Comerciales  (Hectáreas) </t>
  </si>
  <si>
    <t xml:space="preserve">26.5.  FERTILIZANTES NITROGENADOS: Serie histórica del consumo agrícola (Toneladas de N) </t>
  </si>
  <si>
    <t xml:space="preserve">26.6.  FERTILIZANTES FOSFATADOS: Serie histórica del consumo agrícola (Toneladas de P2O5) </t>
  </si>
  <si>
    <t xml:space="preserve">26.7.  FERTILIZANTES POTASICOS: Serie histórica del consumo agrícola (Toneladas de K2O) </t>
  </si>
  <si>
    <t xml:space="preserve">26.8.  FERTILIZANTES: Serie histórica del consumo, total y por hectárea, de superficie fertilizable </t>
  </si>
  <si>
    <t xml:space="preserve">26.9.  FERTILIZANTES: Serie histórica de producción e importaciones de fertilizantes </t>
  </si>
  <si>
    <t xml:space="preserve">26.10 FERTILIZANTES:Serie historica de los Precios Anuales Pagados por los agricultores (Euros/100kg) </t>
  </si>
  <si>
    <t xml:space="preserve">26.11.  FERTILIZANTES: Serie histórica del importe de los gastos de los agricultores en las diferentes clases  de fertilizantes. Valores Corrientes a Precios Básicos (Millones de Euros) (Metodología SEC-95) </t>
  </si>
  <si>
    <t>26.12.  FITOSANITARIOS: Serie histórica del consumo según clases.Valores Corrientes a Precios Básicos (Millones de euros) (Metodología SEC-95)</t>
  </si>
  <si>
    <t xml:space="preserve">26.13.  PIENSOS: Serie histórica de Precios Medios Anuales Pagados por los agricultores (Euros/100 kg) </t>
  </si>
  <si>
    <t>26.14.  PIENSOS: Serie histórica del importe. Valores Corrientes a Precios Básicos (Millones de euros) (Metodología SEC-95)</t>
  </si>
  <si>
    <t>26.15.  ENERGIA: Serie histórica del gasto en combustibles y energia eléctrica en la explotación. Valores Corrientes a Precios Básicos (Millones de euros) (Metodología SEC-95)</t>
  </si>
  <si>
    <t xml:space="preserve">26.16. MAQUINARIA AGRICOLA: Serie histórica del Censo de Maquinaria Automotriz (a 31 de diciembre) </t>
  </si>
  <si>
    <t>26.17.  TRACTORES, MOTOCULTORES Y COSECHADORAS DE CEREALES: Serie histórica de inscripciones anuales de tractores, motocultores y cosechadoras</t>
  </si>
  <si>
    <t>26.18.  TRACTORES, MOTOCULTORES Y COSECHADORAS DE CEREALES: Serie histórica de existencias de tractores, motocultores y cosechadoras de cereales (a 31 de diciembre de cada año)</t>
  </si>
  <si>
    <t>26.19.  MANTENIMIENTO DE MATERIAL: Serie histórica de gastos.Valores Corrientes a Precios Básicos (Millones de euros) (Metodología SEC-95)</t>
  </si>
  <si>
    <t>26.20.  AMORTIZACIONES: Serie histórica del importe de las amortizaciones de bienes de equipo, construcciones y plantaciones de la explotación agrícola</t>
  </si>
  <si>
    <t>26.21. MANTENIMIENTO DE EDIFICIOS: Serie histórica del importe Valores Corrientes a Precios Básicos (Millones de euros)</t>
  </si>
  <si>
    <t xml:space="preserve">26.22.  SUPERFICIES DEDICADAS A CULTIVOS FORZADOS: Análisis provincial de la estimación al final de la campaña (Miles de m²) </t>
  </si>
  <si>
    <t xml:space="preserve">26.23.  SUPERFICIE DE AGRICULTURA ECOLÓGICA: Análisis provincial según tipo de cultivo o aprovechamiento, 2006 (Hectáreas) </t>
  </si>
  <si>
    <t>26.24.  SUPERFICIE DE AGRICULTURA ECOLÓGICA: Análisis provincial según tipos de cultivo y aprovechamientos, 2006 (Hectáreas) (Conclusión)</t>
  </si>
  <si>
    <t xml:space="preserve">26.25.  SUPERFICIE DE AGRICULTURA ECOLÓGICA: Análisis provincial según tipo de cultivo o aprovechamiento, 2007 (Hectáreas) </t>
  </si>
  <si>
    <t>26.26.  SUPERFICIE DE AGRICULTURA ECOLÓGICA: Análisis provincial según tipos de cultivo y aprovechamientos, 2007 (Hectáreas) (Conclusión)</t>
  </si>
  <si>
    <t xml:space="preserve">26.27. GANADERÍA ECOLÓGICA:  Análisis provincial del número de explotaciones según tipos de animales, 2006 </t>
  </si>
  <si>
    <t xml:space="preserve">26.27.  GANADERÍA ECOLÓGICA:  Análisis provincial del número de explotaciones según tipos de animales, 2007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</si>
</sst>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0_)"/>
    <numFmt numFmtId="171" formatCode="0.0_)"/>
    <numFmt numFmtId="172" formatCode="#,##0.00_);\(#,##0.00\)"/>
    <numFmt numFmtId="173" formatCode="#,##0.0"/>
    <numFmt numFmtId="174" formatCode="0.0"/>
    <numFmt numFmtId="175" formatCode="#,##0\ _P_t_s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.0\ _P_t_s_-;\-* #,##0.0\ _P_t_s_-;_-* &quot;-&quot;\ _P_t_s_-;_-@_-"/>
    <numFmt numFmtId="189" formatCode="_-* #,##0.00\ _P_t_s_-;\-* #,##0.00\ _P_t_s_-;_-* &quot;-&quot;\ _P_t_s_-;_-@_-"/>
    <numFmt numFmtId="190" formatCode="0.0%"/>
    <numFmt numFmtId="191" formatCode="#,##0.000_);\(#,##0.000\)"/>
    <numFmt numFmtId="192" formatCode="_-* #,##0.000\ _P_t_s_-;\-* #,##0.000\ _P_t_s_-;_-* &quot;-&quot;\ _P_t_s_-;_-@_-"/>
    <numFmt numFmtId="193" formatCode="_-* #,##0.0000\ _P_t_s_-;\-* #,##0.0000\ _P_t_s_-;_-* &quot;-&quot;\ _P_t_s_-;_-@_-"/>
    <numFmt numFmtId="194" formatCode="_-* #,##0.00000\ _P_t_s_-;\-* #,##0.00000\ _P_t_s_-;_-* &quot;-&quot;\ _P_t_s_-;_-@_-"/>
    <numFmt numFmtId="195" formatCode="_-* #,##0.000000\ _P_t_s_-;\-* #,##0.000000\ _P_t_s_-;_-* &quot;-&quot;\ _P_t_s_-;_-@_-"/>
    <numFmt numFmtId="196" formatCode="_-* #,##0.0000000\ _P_t_s_-;\-* #,##0.0000000\ _P_t_s_-;_-* &quot;-&quot;\ _P_t_s_-;_-@_-"/>
    <numFmt numFmtId="197" formatCode="_-* #,##0.00000000\ _P_t_s_-;\-* #,##0.00000000\ _P_t_s_-;_-* &quot;-&quot;\ _P_t_s_-;_-@_-"/>
    <numFmt numFmtId="198" formatCode="#,##0;\(0.0\)"/>
    <numFmt numFmtId="199" formatCode="_-* #,##0.00\ [$€]_-;\-* #,##0.00\ [$€]_-;_-* &quot;-&quot;??\ [$€]_-;_-@_-"/>
    <numFmt numFmtId="200" formatCode="#,##0.000"/>
    <numFmt numFmtId="201" formatCode="#,##0.0__"/>
  </numFmts>
  <fonts count="1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" fontId="0" fillId="0" borderId="0" xfId="28" applyNumberFormat="1" applyFont="1" applyBorder="1" applyAlignment="1">
      <alignment horizontal="left"/>
      <protection/>
    </xf>
    <xf numFmtId="1" fontId="0" fillId="0" borderId="0" xfId="31" applyNumberFormat="1" applyFont="1" applyBorder="1" applyAlignment="1">
      <alignment horizontal="left" vertical="center"/>
      <protection/>
    </xf>
    <xf numFmtId="1" fontId="0" fillId="0" borderId="4" xfId="28" applyNumberFormat="1" applyFont="1" applyBorder="1" applyAlignment="1">
      <alignment horizontal="left"/>
      <protection/>
    </xf>
    <xf numFmtId="0" fontId="0" fillId="0" borderId="0" xfId="33" applyFont="1" applyProtection="1">
      <alignment/>
      <protection/>
    </xf>
    <xf numFmtId="0" fontId="0" fillId="0" borderId="4" xfId="33" applyFont="1" applyBorder="1" applyAlignment="1" applyProtection="1">
      <alignment horizontal="center"/>
      <protection/>
    </xf>
    <xf numFmtId="0" fontId="0" fillId="0" borderId="1" xfId="33" applyFont="1" applyBorder="1" applyAlignment="1" applyProtection="1">
      <alignment horizontal="center"/>
      <protection/>
    </xf>
    <xf numFmtId="0" fontId="0" fillId="0" borderId="2" xfId="33" applyFont="1" applyBorder="1" applyAlignment="1" applyProtection="1">
      <alignment horizontal="center"/>
      <protection/>
    </xf>
    <xf numFmtId="0" fontId="0" fillId="0" borderId="4" xfId="33" applyFont="1" applyBorder="1" applyProtection="1">
      <alignment/>
      <protection/>
    </xf>
    <xf numFmtId="0" fontId="0" fillId="0" borderId="1" xfId="33" applyFont="1" applyBorder="1" applyProtection="1">
      <alignment/>
      <protection/>
    </xf>
    <xf numFmtId="0" fontId="0" fillId="0" borderId="2" xfId="33" applyFont="1" applyBorder="1" applyProtection="1">
      <alignment/>
      <protection/>
    </xf>
    <xf numFmtId="171" fontId="0" fillId="0" borderId="1" xfId="33" applyNumberFormat="1" applyFont="1" applyBorder="1" applyAlignment="1" applyProtection="1">
      <alignment horizontal="center"/>
      <protection/>
    </xf>
    <xf numFmtId="169" fontId="0" fillId="0" borderId="0" xfId="26" applyFont="1">
      <alignment/>
      <protection/>
    </xf>
    <xf numFmtId="169" fontId="0" fillId="0" borderId="0" xfId="26" applyFont="1" applyBorder="1">
      <alignment/>
      <protection/>
    </xf>
    <xf numFmtId="169" fontId="0" fillId="0" borderId="4" xfId="26" applyFont="1" applyBorder="1">
      <alignment/>
      <protection/>
    </xf>
    <xf numFmtId="169" fontId="0" fillId="0" borderId="0" xfId="26" applyNumberFormat="1" applyFont="1" applyProtection="1">
      <alignment/>
      <protection/>
    </xf>
    <xf numFmtId="169" fontId="0" fillId="0" borderId="0" xfId="26" applyNumberFormat="1" applyFont="1" applyAlignment="1" applyProtection="1">
      <alignment horizontal="center"/>
      <protection/>
    </xf>
    <xf numFmtId="172" fontId="0" fillId="0" borderId="0" xfId="28" applyFont="1">
      <alignment/>
      <protection/>
    </xf>
    <xf numFmtId="172" fontId="0" fillId="0" borderId="1" xfId="28" applyFont="1" applyBorder="1">
      <alignment/>
      <protection/>
    </xf>
    <xf numFmtId="170" fontId="0" fillId="0" borderId="1" xfId="28" applyNumberFormat="1" applyFont="1" applyBorder="1" applyProtection="1">
      <alignment/>
      <protection/>
    </xf>
    <xf numFmtId="170" fontId="0" fillId="0" borderId="2" xfId="28" applyNumberFormat="1" applyFont="1" applyBorder="1" applyProtection="1">
      <alignment/>
      <protection/>
    </xf>
    <xf numFmtId="172" fontId="0" fillId="0" borderId="1" xfId="28" applyFont="1" applyBorder="1" applyAlignment="1">
      <alignment horizontal="fill"/>
      <protection/>
    </xf>
    <xf numFmtId="170" fontId="0" fillId="0" borderId="1" xfId="28" applyNumberFormat="1" applyFont="1" applyBorder="1" applyAlignment="1" applyProtection="1">
      <alignment horizontal="fill"/>
      <protection/>
    </xf>
    <xf numFmtId="170" fontId="0" fillId="0" borderId="2" xfId="28" applyNumberFormat="1" applyFont="1" applyBorder="1" applyAlignment="1" applyProtection="1">
      <alignment horizontal="fill"/>
      <protection/>
    </xf>
    <xf numFmtId="0" fontId="0" fillId="0" borderId="0" xfId="27" applyFont="1">
      <alignment/>
      <protection/>
    </xf>
    <xf numFmtId="168" fontId="0" fillId="0" borderId="0" xfId="27" applyNumberFormat="1" applyFont="1" applyProtection="1">
      <alignment/>
      <protection/>
    </xf>
    <xf numFmtId="0" fontId="0" fillId="0" borderId="0" xfId="33" applyFont="1">
      <alignment/>
      <protection/>
    </xf>
    <xf numFmtId="168" fontId="0" fillId="0" borderId="0" xfId="32" applyFont="1">
      <alignment/>
      <protection/>
    </xf>
    <xf numFmtId="168" fontId="0" fillId="0" borderId="0" xfId="32" applyFont="1" applyAlignment="1">
      <alignment horizontal="fill"/>
      <protection/>
    </xf>
    <xf numFmtId="169" fontId="0" fillId="0" borderId="0" xfId="32" applyNumberFormat="1" applyFont="1" applyProtection="1">
      <alignment/>
      <protection/>
    </xf>
    <xf numFmtId="168" fontId="0" fillId="0" borderId="0" xfId="32" applyNumberFormat="1" applyFont="1" applyProtection="1">
      <alignment/>
      <protection/>
    </xf>
    <xf numFmtId="168" fontId="0" fillId="0" borderId="0" xfId="30" applyFont="1">
      <alignment/>
      <protection/>
    </xf>
    <xf numFmtId="168" fontId="0" fillId="0" borderId="0" xfId="30" applyFont="1" applyBorder="1">
      <alignment/>
      <protection/>
    </xf>
    <xf numFmtId="168" fontId="0" fillId="0" borderId="1" xfId="30" applyFont="1" applyBorder="1">
      <alignment/>
      <protection/>
    </xf>
    <xf numFmtId="168" fontId="0" fillId="0" borderId="2" xfId="30" applyFont="1" applyBorder="1">
      <alignment/>
      <protection/>
    </xf>
    <xf numFmtId="169" fontId="0" fillId="0" borderId="0" xfId="30" applyNumberFormat="1" applyFont="1" applyProtection="1">
      <alignment/>
      <protection/>
    </xf>
    <xf numFmtId="3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19" applyNumberFormat="1" applyFont="1" applyBorder="1" applyAlignment="1">
      <alignment horizontal="right"/>
    </xf>
    <xf numFmtId="168" fontId="0" fillId="0" borderId="3" xfId="32" applyFont="1" applyBorder="1" applyAlignment="1">
      <alignment horizontal="center"/>
      <protection/>
    </xf>
    <xf numFmtId="168" fontId="0" fillId="0" borderId="7" xfId="32" applyFont="1" applyBorder="1" applyAlignment="1">
      <alignment horizontal="center"/>
      <protection/>
    </xf>
    <xf numFmtId="168" fontId="0" fillId="0" borderId="4" xfId="32" applyFont="1" applyBorder="1">
      <alignment/>
      <protection/>
    </xf>
    <xf numFmtId="168" fontId="0" fillId="0" borderId="1" xfId="32" applyFont="1" applyBorder="1" applyAlignment="1">
      <alignment horizontal="center"/>
      <protection/>
    </xf>
    <xf numFmtId="168" fontId="0" fillId="0" borderId="4" xfId="32" applyFont="1" applyBorder="1" applyAlignment="1">
      <alignment horizontal="center"/>
      <protection/>
    </xf>
    <xf numFmtId="168" fontId="0" fillId="0" borderId="2" xfId="32" applyFont="1" applyBorder="1" applyAlignment="1">
      <alignment horizontal="center"/>
      <protection/>
    </xf>
    <xf numFmtId="168" fontId="0" fillId="0" borderId="1" xfId="32" applyFont="1" applyBorder="1">
      <alignment/>
      <protection/>
    </xf>
    <xf numFmtId="169" fontId="0" fillId="0" borderId="1" xfId="32" applyNumberFormat="1" applyFont="1" applyBorder="1" applyProtection="1">
      <alignment/>
      <protection/>
    </xf>
    <xf numFmtId="169" fontId="0" fillId="0" borderId="2" xfId="32" applyNumberFormat="1" applyFont="1" applyBorder="1" applyProtection="1">
      <alignment/>
      <protection/>
    </xf>
    <xf numFmtId="0" fontId="0" fillId="0" borderId="4" xfId="27" applyFont="1" applyBorder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0" fontId="0" fillId="0" borderId="4" xfId="27" applyFont="1" applyBorder="1">
      <alignment/>
      <protection/>
    </xf>
    <xf numFmtId="172" fontId="0" fillId="0" borderId="0" xfId="28" applyFont="1" applyBorder="1">
      <alignment/>
      <protection/>
    </xf>
    <xf numFmtId="174" fontId="0" fillId="0" borderId="0" xfId="0" applyNumberFormat="1" applyFont="1" applyBorder="1" applyAlignment="1">
      <alignment/>
    </xf>
    <xf numFmtId="173" fontId="0" fillId="0" borderId="3" xfId="0" applyNumberFormat="1" applyFont="1" applyBorder="1" applyAlignment="1">
      <alignment horizontal="center"/>
    </xf>
    <xf numFmtId="173" fontId="0" fillId="0" borderId="7" xfId="0" applyNumberFormat="1" applyFont="1" applyBorder="1" applyAlignment="1">
      <alignment horizontal="center"/>
    </xf>
    <xf numFmtId="0" fontId="4" fillId="0" borderId="0" xfId="27" applyFont="1" applyAlignment="1">
      <alignment horizontal="center"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0" fontId="0" fillId="0" borderId="8" xfId="27" applyFont="1" applyBorder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9" fontId="6" fillId="0" borderId="0" xfId="26" applyFont="1">
      <alignment/>
      <protection/>
    </xf>
    <xf numFmtId="0" fontId="4" fillId="0" borderId="0" xfId="27" applyFont="1">
      <alignment/>
      <protection/>
    </xf>
    <xf numFmtId="0" fontId="6" fillId="0" borderId="0" xfId="33" applyFont="1" applyProtection="1">
      <alignment/>
      <protection/>
    </xf>
    <xf numFmtId="168" fontId="6" fillId="0" borderId="0" xfId="32" applyFont="1">
      <alignment/>
      <protection/>
    </xf>
    <xf numFmtId="168" fontId="6" fillId="0" borderId="0" xfId="30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fill"/>
    </xf>
    <xf numFmtId="169" fontId="7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172" fontId="7" fillId="0" borderId="0" xfId="28" applyFont="1">
      <alignment/>
      <protection/>
    </xf>
    <xf numFmtId="0" fontId="7" fillId="0" borderId="0" xfId="33" applyFont="1" applyProtection="1">
      <alignment/>
      <protection/>
    </xf>
    <xf numFmtId="168" fontId="7" fillId="0" borderId="0" xfId="32" applyFont="1">
      <alignment/>
      <protection/>
    </xf>
    <xf numFmtId="168" fontId="5" fillId="0" borderId="0" xfId="30" applyFont="1" applyAlignment="1">
      <alignment horizontal="center"/>
      <protection/>
    </xf>
    <xf numFmtId="168" fontId="7" fillId="0" borderId="0" xfId="30" applyFont="1">
      <alignment/>
      <protection/>
    </xf>
    <xf numFmtId="0" fontId="5" fillId="0" borderId="0" xfId="0" applyFont="1" applyAlignment="1">
      <alignment/>
    </xf>
    <xf numFmtId="169" fontId="5" fillId="0" borderId="0" xfId="26" applyFont="1">
      <alignment/>
      <protection/>
    </xf>
    <xf numFmtId="168" fontId="5" fillId="0" borderId="0" xfId="30" applyFont="1">
      <alignment/>
      <protection/>
    </xf>
    <xf numFmtId="1" fontId="2" fillId="0" borderId="0" xfId="31" applyNumberFormat="1" applyFont="1" applyBorder="1" applyAlignment="1">
      <alignment horizontal="left" vertical="center"/>
      <protection/>
    </xf>
    <xf numFmtId="1" fontId="2" fillId="0" borderId="9" xfId="31" applyNumberFormat="1" applyFont="1" applyBorder="1" applyAlignment="1">
      <alignment horizontal="left" vertical="center"/>
      <protection/>
    </xf>
    <xf numFmtId="1" fontId="0" fillId="0" borderId="9" xfId="31" applyNumberFormat="1" applyFont="1" applyBorder="1" applyAlignment="1">
      <alignment horizontal="left" vertical="center"/>
      <protection/>
    </xf>
    <xf numFmtId="168" fontId="0" fillId="0" borderId="10" xfId="30" applyFont="1" applyBorder="1">
      <alignment/>
      <protection/>
    </xf>
    <xf numFmtId="168" fontId="0" fillId="0" borderId="11" xfId="30" applyFont="1" applyBorder="1">
      <alignment/>
      <protection/>
    </xf>
    <xf numFmtId="168" fontId="0" fillId="0" borderId="12" xfId="30" applyFont="1" applyBorder="1">
      <alignment/>
      <protection/>
    </xf>
    <xf numFmtId="168" fontId="0" fillId="0" borderId="13" xfId="30" applyFont="1" applyBorder="1">
      <alignment/>
      <protection/>
    </xf>
    <xf numFmtId="168" fontId="0" fillId="0" borderId="13" xfId="0" applyNumberFormat="1" applyFont="1" applyBorder="1" applyAlignment="1">
      <alignment horizontal="right"/>
    </xf>
    <xf numFmtId="168" fontId="0" fillId="0" borderId="4" xfId="32" applyFont="1" applyBorder="1" applyAlignment="1">
      <alignment horizontal="left"/>
      <protection/>
    </xf>
    <xf numFmtId="168" fontId="0" fillId="0" borderId="8" xfId="32" applyFont="1" applyBorder="1" applyAlignment="1">
      <alignment horizontal="left"/>
      <protection/>
    </xf>
    <xf numFmtId="168" fontId="0" fillId="0" borderId="12" xfId="32" applyFont="1" applyBorder="1">
      <alignment/>
      <protection/>
    </xf>
    <xf numFmtId="169" fontId="0" fillId="0" borderId="12" xfId="32" applyNumberFormat="1" applyFont="1" applyBorder="1" applyProtection="1">
      <alignment/>
      <protection/>
    </xf>
    <xf numFmtId="169" fontId="0" fillId="0" borderId="13" xfId="32" applyNumberFormat="1" applyFont="1" applyBorder="1" applyProtection="1">
      <alignment/>
      <protection/>
    </xf>
    <xf numFmtId="0" fontId="0" fillId="0" borderId="0" xfId="33" applyFont="1" applyBorder="1" applyProtection="1">
      <alignment/>
      <protection/>
    </xf>
    <xf numFmtId="0" fontId="0" fillId="0" borderId="14" xfId="33" applyFont="1" applyBorder="1" applyProtection="1">
      <alignment/>
      <protection/>
    </xf>
    <xf numFmtId="0" fontId="0" fillId="0" borderId="10" xfId="33" applyFont="1" applyBorder="1" applyAlignment="1" applyProtection="1">
      <alignment horizontal="center"/>
      <protection/>
    </xf>
    <xf numFmtId="0" fontId="0" fillId="0" borderId="10" xfId="33" applyFont="1" applyBorder="1" applyProtection="1">
      <alignment/>
      <protection/>
    </xf>
    <xf numFmtId="0" fontId="0" fillId="0" borderId="8" xfId="33" applyFont="1" applyBorder="1" applyProtection="1">
      <alignment/>
      <protection/>
    </xf>
    <xf numFmtId="0" fontId="0" fillId="0" borderId="12" xfId="33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172" fontId="2" fillId="0" borderId="0" xfId="28" applyFont="1" applyBorder="1">
      <alignment/>
      <protection/>
    </xf>
    <xf numFmtId="1" fontId="0" fillId="0" borderId="0" xfId="0" applyNumberFormat="1" applyFont="1" applyBorder="1" applyAlignment="1">
      <alignment/>
    </xf>
    <xf numFmtId="172" fontId="2" fillId="0" borderId="15" xfId="28" applyFont="1" applyBorder="1">
      <alignment/>
      <protection/>
    </xf>
    <xf numFmtId="172" fontId="0" fillId="0" borderId="10" xfId="28" applyFont="1" applyBorder="1">
      <alignment/>
      <protection/>
    </xf>
    <xf numFmtId="172" fontId="0" fillId="0" borderId="11" xfId="28" applyFont="1" applyBorder="1">
      <alignment/>
      <protection/>
    </xf>
    <xf numFmtId="172" fontId="0" fillId="0" borderId="9" xfId="28" applyFont="1" applyBorder="1">
      <alignment/>
      <protection/>
    </xf>
    <xf numFmtId="172" fontId="0" fillId="0" borderId="12" xfId="28" applyFont="1" applyBorder="1">
      <alignment/>
      <protection/>
    </xf>
    <xf numFmtId="170" fontId="0" fillId="0" borderId="12" xfId="28" applyNumberFormat="1" applyFont="1" applyBorder="1" applyProtection="1">
      <alignment/>
      <protection/>
    </xf>
    <xf numFmtId="170" fontId="0" fillId="0" borderId="13" xfId="28" applyNumberFormat="1" applyFont="1" applyBorder="1" applyProtection="1">
      <alignment/>
      <protection/>
    </xf>
    <xf numFmtId="1" fontId="0" fillId="0" borderId="8" xfId="31" applyNumberFormat="1" applyFont="1" applyBorder="1" applyAlignment="1">
      <alignment horizontal="left" vertical="center"/>
      <protection/>
    </xf>
    <xf numFmtId="0" fontId="0" fillId="0" borderId="0" xfId="23" applyFont="1" applyBorder="1">
      <alignment/>
      <protection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horizontal="fill"/>
    </xf>
    <xf numFmtId="0" fontId="2" fillId="0" borderId="0" xfId="0" applyFont="1" applyBorder="1" applyAlignment="1">
      <alignment/>
    </xf>
    <xf numFmtId="169" fontId="2" fillId="0" borderId="4" xfId="26" applyFont="1" applyBorder="1">
      <alignment/>
      <protection/>
    </xf>
    <xf numFmtId="0" fontId="0" fillId="0" borderId="0" xfId="23" applyFont="1">
      <alignment/>
      <protection/>
    </xf>
    <xf numFmtId="0" fontId="0" fillId="0" borderId="16" xfId="0" applyFont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4" fillId="0" borderId="0" xfId="32" applyFont="1" applyAlignment="1">
      <alignment horizontal="center"/>
      <protection/>
    </xf>
    <xf numFmtId="0" fontId="4" fillId="0" borderId="0" xfId="33" applyFont="1" applyAlignment="1" applyProtection="1">
      <alignment horizontal="center"/>
      <protection/>
    </xf>
    <xf numFmtId="168" fontId="0" fillId="0" borderId="0" xfId="0" applyNumberFormat="1" applyFont="1" applyAlignment="1">
      <alignment/>
    </xf>
    <xf numFmtId="0" fontId="0" fillId="0" borderId="12" xfId="27" applyFont="1" applyBorder="1" applyAlignment="1">
      <alignment horizontal="center"/>
      <protection/>
    </xf>
    <xf numFmtId="0" fontId="5" fillId="0" borderId="0" xfId="27" applyFont="1" applyAlignment="1">
      <alignment/>
      <protection/>
    </xf>
    <xf numFmtId="0" fontId="0" fillId="0" borderId="0" xfId="27" applyFont="1" applyBorder="1">
      <alignment/>
      <protection/>
    </xf>
    <xf numFmtId="168" fontId="0" fillId="0" borderId="0" xfId="27" applyNumberFormat="1" applyFont="1" applyBorder="1" applyProtection="1">
      <alignment/>
      <protection/>
    </xf>
    <xf numFmtId="0" fontId="0" fillId="0" borderId="0" xfId="27" applyFont="1" applyBorder="1" applyAlignment="1">
      <alignment horizontal="center"/>
      <protection/>
    </xf>
    <xf numFmtId="168" fontId="0" fillId="0" borderId="0" xfId="27" applyNumberFormat="1" applyFont="1" applyBorder="1" applyAlignment="1" applyProtection="1">
      <alignment horizontal="center"/>
      <protection/>
    </xf>
    <xf numFmtId="175" fontId="0" fillId="0" borderId="0" xfId="27" applyNumberFormat="1" applyFont="1" applyBorder="1" applyAlignment="1" applyProtection="1">
      <alignment horizontal="center"/>
      <protection/>
    </xf>
    <xf numFmtId="168" fontId="0" fillId="0" borderId="1" xfId="32" applyFont="1" applyFill="1" applyBorder="1">
      <alignment/>
      <protection/>
    </xf>
    <xf numFmtId="168" fontId="0" fillId="0" borderId="0" xfId="32" applyFont="1" applyBorder="1">
      <alignment/>
      <protection/>
    </xf>
    <xf numFmtId="168" fontId="0" fillId="0" borderId="0" xfId="32" applyNumberFormat="1" applyFont="1" applyBorder="1" applyProtection="1">
      <alignment/>
      <protection/>
    </xf>
    <xf numFmtId="0" fontId="0" fillId="0" borderId="12" xfId="0" applyFont="1" applyBorder="1" applyAlignment="1">
      <alignment horizontal="center"/>
    </xf>
    <xf numFmtId="170" fontId="0" fillId="0" borderId="1" xfId="28" applyNumberFormat="1" applyFont="1" applyFill="1" applyBorder="1" applyProtection="1">
      <alignment/>
      <protection/>
    </xf>
    <xf numFmtId="170" fontId="0" fillId="0" borderId="2" xfId="28" applyNumberFormat="1" applyFont="1" applyFill="1" applyBorder="1" applyProtection="1">
      <alignment/>
      <protection/>
    </xf>
    <xf numFmtId="169" fontId="2" fillId="0" borderId="0" xfId="26" applyFont="1">
      <alignment/>
      <protection/>
    </xf>
    <xf numFmtId="1" fontId="0" fillId="0" borderId="4" xfId="31" applyNumberFormat="1" applyFont="1" applyBorder="1" applyAlignment="1">
      <alignment horizontal="left" vertical="center"/>
      <protection/>
    </xf>
    <xf numFmtId="168" fontId="0" fillId="0" borderId="12" xfId="32" applyFont="1" applyFill="1" applyBorder="1">
      <alignment/>
      <protection/>
    </xf>
    <xf numFmtId="0" fontId="0" fillId="0" borderId="9" xfId="0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1" fontId="0" fillId="0" borderId="9" xfId="28" applyNumberFormat="1" applyFont="1" applyBorder="1" applyAlignment="1">
      <alignment horizontal="left"/>
      <protection/>
    </xf>
    <xf numFmtId="173" fontId="0" fillId="0" borderId="17" xfId="0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3" xfId="33" applyFont="1" applyBorder="1" applyProtection="1">
      <alignment/>
      <protection/>
    </xf>
    <xf numFmtId="169" fontId="7" fillId="0" borderId="0" xfId="26" applyFont="1" applyAlignment="1">
      <alignment/>
      <protection/>
    </xf>
    <xf numFmtId="169" fontId="0" fillId="0" borderId="0" xfId="26" applyNumberFormat="1" applyFont="1" applyAlignment="1" applyProtection="1">
      <alignment/>
      <protection/>
    </xf>
    <xf numFmtId="169" fontId="0" fillId="0" borderId="0" xfId="26" applyFont="1" applyAlignment="1">
      <alignment/>
      <protection/>
    </xf>
    <xf numFmtId="169" fontId="2" fillId="0" borderId="4" xfId="26" applyFont="1" applyFill="1" applyBorder="1">
      <alignment/>
      <protection/>
    </xf>
    <xf numFmtId="169" fontId="2" fillId="0" borderId="0" xfId="26" applyFont="1" applyFill="1">
      <alignment/>
      <protection/>
    </xf>
    <xf numFmtId="169" fontId="2" fillId="0" borderId="8" xfId="26" applyFont="1" applyFill="1" applyBorder="1">
      <alignment/>
      <protection/>
    </xf>
    <xf numFmtId="169" fontId="0" fillId="0" borderId="0" xfId="26" applyFont="1" applyFill="1">
      <alignment/>
      <protection/>
    </xf>
    <xf numFmtId="0" fontId="0" fillId="0" borderId="13" xfId="0" applyFont="1" applyBorder="1" applyAlignment="1">
      <alignment horizontal="center"/>
    </xf>
    <xf numFmtId="168" fontId="0" fillId="0" borderId="1" xfId="30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center"/>
    </xf>
    <xf numFmtId="168" fontId="0" fillId="0" borderId="8" xfId="32" applyFont="1" applyBorder="1">
      <alignment/>
      <protection/>
    </xf>
    <xf numFmtId="168" fontId="0" fillId="0" borderId="12" xfId="32" applyFont="1" applyBorder="1" applyAlignment="1">
      <alignment horizontal="center"/>
      <protection/>
    </xf>
    <xf numFmtId="168" fontId="0" fillId="0" borderId="13" xfId="32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1" fontId="0" fillId="0" borderId="17" xfId="30" applyNumberFormat="1" applyFont="1" applyBorder="1" applyAlignment="1">
      <alignment horizontal="center"/>
      <protection/>
    </xf>
    <xf numFmtId="1" fontId="0" fillId="0" borderId="18" xfId="30" applyNumberFormat="1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168" fontId="0" fillId="0" borderId="12" xfId="32" applyFont="1" applyBorder="1" applyAlignment="1" quotePrefix="1">
      <alignment horizontal="center"/>
      <protection/>
    </xf>
    <xf numFmtId="168" fontId="0" fillId="0" borderId="14" xfId="32" applyFont="1" applyBorder="1">
      <alignment/>
      <protection/>
    </xf>
    <xf numFmtId="0" fontId="0" fillId="0" borderId="11" xfId="33" applyFont="1" applyBorder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27" applyFont="1" applyBorder="1" applyAlignment="1">
      <alignment/>
      <protection/>
    </xf>
    <xf numFmtId="0" fontId="0" fillId="0" borderId="14" xfId="27" applyFont="1" applyBorder="1" applyAlignment="1">
      <alignment/>
      <protection/>
    </xf>
    <xf numFmtId="0" fontId="0" fillId="0" borderId="10" xfId="27" applyFont="1" applyBorder="1" applyAlignment="1">
      <alignment horizontal="center"/>
      <protection/>
    </xf>
    <xf numFmtId="0" fontId="0" fillId="0" borderId="10" xfId="27" applyFont="1" applyBorder="1" applyAlignment="1">
      <alignment/>
      <protection/>
    </xf>
    <xf numFmtId="0" fontId="0" fillId="0" borderId="11" xfId="27" applyFont="1" applyBorder="1" applyAlignment="1">
      <alignment/>
      <protection/>
    </xf>
    <xf numFmtId="172" fontId="0" fillId="0" borderId="20" xfId="28" applyFont="1" applyBorder="1" applyAlignment="1">
      <alignment horizontal="center"/>
      <protection/>
    </xf>
    <xf numFmtId="1" fontId="0" fillId="0" borderId="21" xfId="28" applyNumberFormat="1" applyFont="1" applyBorder="1" applyAlignment="1">
      <alignment horizontal="center"/>
      <protection/>
    </xf>
    <xf numFmtId="1" fontId="0" fillId="0" borderId="19" xfId="28" applyNumberFormat="1" applyFont="1" applyBorder="1" applyAlignment="1">
      <alignment horizontal="center"/>
      <protection/>
    </xf>
    <xf numFmtId="168" fontId="0" fillId="0" borderId="10" xfId="32" applyFont="1" applyBorder="1" applyAlignment="1">
      <alignment horizontal="center"/>
      <protection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173" fontId="0" fillId="0" borderId="21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justify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/>
    </xf>
    <xf numFmtId="4" fontId="0" fillId="0" borderId="0" xfId="31" applyNumberFormat="1" applyFont="1" applyBorder="1" applyAlignment="1">
      <alignment horizontal="left" vertical="center"/>
      <protection/>
    </xf>
    <xf numFmtId="4" fontId="0" fillId="0" borderId="4" xfId="31" applyNumberFormat="1" applyFont="1" applyBorder="1" applyAlignment="1">
      <alignment horizontal="left" vertical="center"/>
      <protection/>
    </xf>
    <xf numFmtId="4" fontId="0" fillId="0" borderId="8" xfId="31" applyNumberFormat="1" applyFont="1" applyBorder="1" applyAlignment="1">
      <alignment horizontal="left" vertical="center"/>
      <protection/>
    </xf>
    <xf numFmtId="2" fontId="0" fillId="0" borderId="9" xfId="0" applyNumberFormat="1" applyFont="1" applyBorder="1" applyAlignment="1">
      <alignment/>
    </xf>
    <xf numFmtId="1" fontId="0" fillId="0" borderId="9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 horizontal="center"/>
    </xf>
    <xf numFmtId="4" fontId="0" fillId="0" borderId="0" xfId="25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169" fontId="0" fillId="2" borderId="0" xfId="26" applyFont="1" applyFill="1">
      <alignment/>
      <protection/>
    </xf>
    <xf numFmtId="169" fontId="7" fillId="2" borderId="0" xfId="26" applyFont="1" applyFill="1">
      <alignment/>
      <protection/>
    </xf>
    <xf numFmtId="169" fontId="0" fillId="2" borderId="14" xfId="26" applyFont="1" applyFill="1" applyBorder="1" applyAlignment="1">
      <alignment horizontal="center"/>
      <protection/>
    </xf>
    <xf numFmtId="169" fontId="0" fillId="2" borderId="4" xfId="26" applyFont="1" applyFill="1" applyBorder="1" applyAlignment="1">
      <alignment horizontal="center"/>
      <protection/>
    </xf>
    <xf numFmtId="169" fontId="0" fillId="2" borderId="8" xfId="26" applyFont="1" applyFill="1" applyBorder="1" applyAlignment="1">
      <alignment horizontal="center"/>
      <protection/>
    </xf>
    <xf numFmtId="169" fontId="0" fillId="2" borderId="4" xfId="26" applyFont="1" applyFill="1" applyBorder="1">
      <alignment/>
      <protection/>
    </xf>
    <xf numFmtId="169" fontId="2" fillId="2" borderId="4" xfId="26" applyFont="1" applyFill="1" applyBorder="1">
      <alignment/>
      <protection/>
    </xf>
    <xf numFmtId="169" fontId="2" fillId="2" borderId="8" xfId="26" applyFont="1" applyFill="1" applyBorder="1">
      <alignment/>
      <protection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9" fontId="0" fillId="2" borderId="0" xfId="26" applyNumberFormat="1" applyFont="1" applyFill="1" applyProtection="1">
      <alignment/>
      <protection/>
    </xf>
    <xf numFmtId="169" fontId="0" fillId="2" borderId="0" xfId="26" applyNumberFormat="1" applyFont="1" applyFill="1" applyAlignment="1" applyProtection="1">
      <alignment horizontal="center"/>
      <protection/>
    </xf>
    <xf numFmtId="0" fontId="2" fillId="0" borderId="14" xfId="33" applyFont="1" applyBorder="1" applyProtection="1">
      <alignment/>
      <protection/>
    </xf>
    <xf numFmtId="0" fontId="2" fillId="0" borderId="4" xfId="33" applyFont="1" applyBorder="1" applyProtection="1">
      <alignment/>
      <protection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27" applyFont="1" applyBorder="1">
      <alignment/>
      <protection/>
    </xf>
    <xf numFmtId="0" fontId="0" fillId="0" borderId="13" xfId="27" applyFont="1" applyBorder="1">
      <alignment/>
      <protection/>
    </xf>
    <xf numFmtId="0" fontId="5" fillId="2" borderId="0" xfId="0" applyFont="1" applyFill="1" applyAlignment="1">
      <alignment/>
    </xf>
    <xf numFmtId="37" fontId="0" fillId="0" borderId="0" xfId="26" applyNumberFormat="1" applyFont="1" applyProtection="1">
      <alignment/>
      <protection/>
    </xf>
    <xf numFmtId="37" fontId="2" fillId="0" borderId="0" xfId="26" applyNumberFormat="1" applyFont="1" applyProtection="1">
      <alignment/>
      <protection/>
    </xf>
    <xf numFmtId="37" fontId="2" fillId="0" borderId="0" xfId="26" applyNumberFormat="1" applyFont="1" applyFill="1" applyProtection="1">
      <alignment/>
      <protection/>
    </xf>
    <xf numFmtId="37" fontId="0" fillId="0" borderId="0" xfId="26" applyNumberFormat="1" applyFont="1" applyFill="1" applyProtection="1">
      <alignment/>
      <protection/>
    </xf>
    <xf numFmtId="169" fontId="0" fillId="0" borderId="0" xfId="26" applyFont="1" quotePrefix="1">
      <alignment/>
      <protection/>
    </xf>
    <xf numFmtId="168" fontId="5" fillId="0" borderId="0" xfId="32" applyFont="1" applyFill="1" applyAlignment="1">
      <alignment horizontal="center"/>
      <protection/>
    </xf>
    <xf numFmtId="168" fontId="5" fillId="0" borderId="0" xfId="32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2" applyFont="1" applyFill="1" applyAlignment="1">
      <alignment horizontal="center"/>
      <protection/>
    </xf>
    <xf numFmtId="168" fontId="0" fillId="0" borderId="0" xfId="32" applyFont="1" applyFill="1">
      <alignment/>
      <protection/>
    </xf>
    <xf numFmtId="0" fontId="5" fillId="0" borderId="0" xfId="0" applyFont="1" applyBorder="1" applyAlignment="1">
      <alignment/>
    </xf>
    <xf numFmtId="2" fontId="0" fillId="0" borderId="1" xfId="30" applyNumberFormat="1" applyFont="1" applyBorder="1" applyAlignment="1">
      <alignment horizontal="right" indent="1"/>
      <protection/>
    </xf>
    <xf numFmtId="2" fontId="0" fillId="0" borderId="2" xfId="30" applyNumberFormat="1" applyFont="1" applyBorder="1" applyAlignment="1">
      <alignment horizontal="right" indent="1"/>
      <protection/>
    </xf>
    <xf numFmtId="2" fontId="0" fillId="0" borderId="12" xfId="30" applyNumberFormat="1" applyFont="1" applyBorder="1" applyAlignment="1">
      <alignment horizontal="right" indent="1"/>
      <protection/>
    </xf>
    <xf numFmtId="2" fontId="0" fillId="0" borderId="13" xfId="30" applyNumberFormat="1" applyFont="1" applyBorder="1" applyAlignment="1">
      <alignment horizontal="right" indent="1"/>
      <protection/>
    </xf>
    <xf numFmtId="172" fontId="0" fillId="0" borderId="1" xfId="33" applyNumberFormat="1" applyFont="1" applyBorder="1" applyAlignment="1" applyProtection="1">
      <alignment horizontal="right" indent="1"/>
      <protection/>
    </xf>
    <xf numFmtId="2" fontId="0" fillId="0" borderId="0" xfId="33" applyNumberFormat="1" applyFont="1" applyAlignment="1" applyProtection="1">
      <alignment horizontal="right" indent="1"/>
      <protection/>
    </xf>
    <xf numFmtId="0" fontId="0" fillId="0" borderId="1" xfId="33" applyFont="1" applyBorder="1" applyAlignment="1" applyProtection="1">
      <alignment horizontal="right" indent="1"/>
      <protection/>
    </xf>
    <xf numFmtId="2" fontId="0" fillId="0" borderId="1" xfId="33" applyNumberFormat="1" applyFont="1" applyBorder="1" applyAlignment="1" applyProtection="1">
      <alignment horizontal="right" indent="1"/>
      <protection/>
    </xf>
    <xf numFmtId="172" fontId="0" fillId="0" borderId="1" xfId="33" applyNumberFormat="1" applyFont="1" applyFill="1" applyBorder="1" applyAlignment="1" applyProtection="1">
      <alignment horizontal="right" indent="1"/>
      <protection/>
    </xf>
    <xf numFmtId="2" fontId="0" fillId="0" borderId="0" xfId="33" applyNumberFormat="1" applyFont="1" applyFill="1" applyAlignment="1" applyProtection="1">
      <alignment horizontal="right" indent="1"/>
      <protection/>
    </xf>
    <xf numFmtId="172" fontId="0" fillId="0" borderId="12" xfId="33" applyNumberFormat="1" applyFont="1" applyBorder="1" applyAlignment="1" applyProtection="1">
      <alignment horizontal="right" indent="1"/>
      <protection/>
    </xf>
    <xf numFmtId="2" fontId="0" fillId="0" borderId="13" xfId="33" applyNumberFormat="1" applyFont="1" applyBorder="1" applyAlignment="1" applyProtection="1">
      <alignment horizontal="right" indent="1"/>
      <protection/>
    </xf>
    <xf numFmtId="0" fontId="0" fillId="0" borderId="12" xfId="33" applyFont="1" applyBorder="1" applyAlignment="1" applyProtection="1">
      <alignment horizontal="right" indent="1"/>
      <protection/>
    </xf>
    <xf numFmtId="2" fontId="0" fillId="0" borderId="9" xfId="33" applyNumberFormat="1" applyFont="1" applyBorder="1" applyAlignment="1" applyProtection="1">
      <alignment horizontal="right" indent="1"/>
      <protection/>
    </xf>
    <xf numFmtId="172" fontId="0" fillId="0" borderId="2" xfId="33" applyNumberFormat="1" applyFont="1" applyBorder="1" applyAlignment="1" applyProtection="1">
      <alignment horizontal="right" indent="1"/>
      <protection/>
    </xf>
    <xf numFmtId="172" fontId="0" fillId="0" borderId="13" xfId="33" applyNumberFormat="1" applyFont="1" applyBorder="1" applyAlignment="1" applyProtection="1">
      <alignment horizontal="right" indent="1"/>
      <protection/>
    </xf>
    <xf numFmtId="0" fontId="5" fillId="0" borderId="0" xfId="27" applyFont="1" applyBorder="1">
      <alignment/>
      <protection/>
    </xf>
    <xf numFmtId="172" fontId="0" fillId="0" borderId="2" xfId="28" applyFont="1" applyBorder="1">
      <alignment/>
      <protection/>
    </xf>
    <xf numFmtId="172" fontId="0" fillId="0" borderId="13" xfId="28" applyFont="1" applyBorder="1">
      <alignment/>
      <protection/>
    </xf>
    <xf numFmtId="0" fontId="5" fillId="0" borderId="0" xfId="0" applyFont="1" applyBorder="1" applyAlignment="1">
      <alignment horizontal="center" wrapText="1"/>
    </xf>
    <xf numFmtId="168" fontId="0" fillId="0" borderId="2" xfId="32" applyFont="1" applyBorder="1">
      <alignment/>
      <protection/>
    </xf>
    <xf numFmtId="168" fontId="0" fillId="0" borderId="13" xfId="32" applyFont="1" applyBorder="1">
      <alignment/>
      <protection/>
    </xf>
    <xf numFmtId="0" fontId="5" fillId="0" borderId="0" xfId="25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168" fontId="0" fillId="2" borderId="1" xfId="32" applyFont="1" applyFill="1" applyBorder="1" applyAlignment="1">
      <alignment horizontal="right"/>
      <protection/>
    </xf>
    <xf numFmtId="168" fontId="0" fillId="2" borderId="2" xfId="32" applyFont="1" applyFill="1" applyBorder="1" applyAlignment="1">
      <alignment horizontal="right"/>
      <protection/>
    </xf>
    <xf numFmtId="168" fontId="2" fillId="2" borderId="1" xfId="32" applyFont="1" applyFill="1" applyBorder="1" applyAlignment="1">
      <alignment horizontal="right"/>
      <protection/>
    </xf>
    <xf numFmtId="168" fontId="2" fillId="2" borderId="2" xfId="32" applyFont="1" applyFill="1" applyBorder="1" applyAlignment="1">
      <alignment horizontal="right"/>
      <protection/>
    </xf>
    <xf numFmtId="168" fontId="2" fillId="2" borderId="12" xfId="32" applyFont="1" applyFill="1" applyBorder="1" applyAlignment="1">
      <alignment horizontal="right"/>
      <protection/>
    </xf>
    <xf numFmtId="168" fontId="2" fillId="2" borderId="13" xfId="32" applyFont="1" applyFill="1" applyBorder="1" applyAlignment="1">
      <alignment horizontal="right"/>
      <protection/>
    </xf>
    <xf numFmtId="0" fontId="0" fillId="2" borderId="1" xfId="0" applyFont="1" applyFill="1" applyBorder="1" applyAlignment="1">
      <alignment horizontal="center" wrapText="1"/>
    </xf>
    <xf numFmtId="169" fontId="2" fillId="2" borderId="9" xfId="26" applyFont="1" applyFill="1" applyBorder="1" applyAlignment="1">
      <alignment horizontal="center"/>
      <protection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3" fontId="0" fillId="2" borderId="2" xfId="0" applyNumberFormat="1" applyFont="1" applyFill="1" applyBorder="1" applyAlignment="1">
      <alignment horizontal="right"/>
    </xf>
    <xf numFmtId="173" fontId="0" fillId="2" borderId="1" xfId="26" applyNumberFormat="1" applyFont="1" applyFill="1" applyBorder="1" applyAlignment="1">
      <alignment horizontal="right"/>
      <protection/>
    </xf>
    <xf numFmtId="3" fontId="2" fillId="2" borderId="13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169" fontId="0" fillId="2" borderId="11" xfId="26" applyFont="1" applyFill="1" applyBorder="1" applyAlignment="1">
      <alignment horizontal="center" vertical="center" wrapText="1"/>
      <protection/>
    </xf>
    <xf numFmtId="169" fontId="0" fillId="2" borderId="14" xfId="26" applyFont="1" applyFill="1" applyBorder="1" applyAlignment="1">
      <alignment horizontal="center" vertical="center" wrapText="1"/>
      <protection/>
    </xf>
    <xf numFmtId="169" fontId="0" fillId="2" borderId="10" xfId="26" applyFont="1" applyFill="1" applyBorder="1" applyAlignment="1">
      <alignment vertical="center" wrapText="1"/>
      <protection/>
    </xf>
    <xf numFmtId="169" fontId="0" fillId="2" borderId="11" xfId="26" applyFont="1" applyFill="1" applyBorder="1" applyAlignment="1">
      <alignment vertical="center" wrapText="1"/>
      <protection/>
    </xf>
    <xf numFmtId="169" fontId="0" fillId="2" borderId="14" xfId="26" applyFont="1" applyFill="1" applyBorder="1" applyAlignment="1">
      <alignment vertical="center"/>
      <protection/>
    </xf>
    <xf numFmtId="0" fontId="0" fillId="2" borderId="12" xfId="0" applyFont="1" applyFill="1" applyBorder="1" applyAlignment="1">
      <alignment wrapText="1"/>
    </xf>
    <xf numFmtId="168" fontId="0" fillId="2" borderId="11" xfId="32" applyFont="1" applyFill="1" applyBorder="1" applyAlignment="1">
      <alignment horizontal="right"/>
      <protection/>
    </xf>
    <xf numFmtId="168" fontId="0" fillId="0" borderId="14" xfId="30" applyFont="1" applyBorder="1">
      <alignment/>
      <protection/>
    </xf>
    <xf numFmtId="168" fontId="0" fillId="0" borderId="4" xfId="30" applyFont="1" applyBorder="1">
      <alignment/>
      <protection/>
    </xf>
    <xf numFmtId="168" fontId="0" fillId="0" borderId="8" xfId="30" applyFont="1" applyBorder="1">
      <alignment/>
      <protection/>
    </xf>
    <xf numFmtId="172" fontId="0" fillId="0" borderId="1" xfId="28" applyFont="1" applyFill="1" applyBorder="1">
      <alignment/>
      <protection/>
    </xf>
    <xf numFmtId="172" fontId="0" fillId="0" borderId="2" xfId="28" applyFont="1" applyFill="1" applyBorder="1">
      <alignment/>
      <protection/>
    </xf>
    <xf numFmtId="172" fontId="0" fillId="0" borderId="12" xfId="28" applyFont="1" applyFill="1" applyBorder="1">
      <alignment/>
      <protection/>
    </xf>
    <xf numFmtId="172" fontId="0" fillId="0" borderId="13" xfId="28" applyFont="1" applyFill="1" applyBorder="1">
      <alignment/>
      <protection/>
    </xf>
    <xf numFmtId="172" fontId="0" fillId="0" borderId="11" xfId="28" applyFont="1" applyFill="1" applyBorder="1">
      <alignment/>
      <protection/>
    </xf>
    <xf numFmtId="172" fontId="0" fillId="0" borderId="10" xfId="28" applyFont="1" applyFill="1" applyBorder="1">
      <alignment/>
      <protection/>
    </xf>
    <xf numFmtId="2" fontId="0" fillId="0" borderId="0" xfId="0" applyNumberFormat="1" applyFont="1" applyAlignment="1">
      <alignment/>
    </xf>
    <xf numFmtId="2" fontId="0" fillId="0" borderId="1" xfId="33" applyNumberFormat="1" applyFont="1" applyFill="1" applyBorder="1" applyAlignment="1" applyProtection="1">
      <alignment horizontal="right" indent="1"/>
      <protection/>
    </xf>
    <xf numFmtId="2" fontId="0" fillId="0" borderId="12" xfId="33" applyNumberFormat="1" applyFont="1" applyBorder="1" applyAlignment="1" applyProtection="1">
      <alignment horizontal="right" indent="1"/>
      <protection/>
    </xf>
    <xf numFmtId="168" fontId="0" fillId="0" borderId="12" xfId="32" applyFont="1" applyBorder="1" applyAlignment="1">
      <alignment horizontal="right"/>
      <protection/>
    </xf>
    <xf numFmtId="0" fontId="0" fillId="0" borderId="0" xfId="0" applyFont="1" applyBorder="1" applyAlignment="1" quotePrefix="1">
      <alignment/>
    </xf>
    <xf numFmtId="169" fontId="5" fillId="2" borderId="0" xfId="26" applyFont="1" applyFill="1" applyBorder="1" applyAlignment="1">
      <alignment/>
      <protection/>
    </xf>
    <xf numFmtId="169" fontId="0" fillId="0" borderId="3" xfId="26" applyFont="1" applyBorder="1" applyAlignment="1" quotePrefix="1">
      <alignment horizontal="center"/>
      <protection/>
    </xf>
    <xf numFmtId="173" fontId="0" fillId="0" borderId="10" xfId="0" applyNumberFormat="1" applyFont="1" applyBorder="1" applyAlignment="1">
      <alignment/>
    </xf>
    <xf numFmtId="173" fontId="0" fillId="0" borderId="10" xfId="26" applyNumberFormat="1" applyFont="1" applyBorder="1" applyAlignment="1">
      <alignment horizontal="right"/>
      <protection/>
    </xf>
    <xf numFmtId="173" fontId="0" fillId="0" borderId="10" xfId="0" applyNumberFormat="1" applyFont="1" applyBorder="1" applyAlignment="1">
      <alignment horizontal="right"/>
    </xf>
    <xf numFmtId="173" fontId="0" fillId="0" borderId="1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/>
    </xf>
    <xf numFmtId="173" fontId="0" fillId="0" borderId="1" xfId="26" applyNumberFormat="1" applyFont="1" applyBorder="1" applyAlignment="1">
      <alignment horizontal="right"/>
      <protection/>
    </xf>
    <xf numFmtId="173" fontId="0" fillId="0" borderId="1" xfId="0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right"/>
    </xf>
    <xf numFmtId="173" fontId="0" fillId="0" borderId="1" xfId="0" applyNumberFormat="1" applyFont="1" applyFill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1" xfId="26" applyNumberFormat="1" applyFont="1" applyBorder="1" applyAlignment="1">
      <alignment horizontal="right"/>
      <protection/>
    </xf>
    <xf numFmtId="173" fontId="2" fillId="0" borderId="1" xfId="0" applyNumberFormat="1" applyFont="1" applyBorder="1" applyAlignment="1">
      <alignment horizontal="right"/>
    </xf>
    <xf numFmtId="173" fontId="2" fillId="0" borderId="2" xfId="0" applyNumberFormat="1" applyFont="1" applyBorder="1" applyAlignment="1">
      <alignment horizontal="right"/>
    </xf>
    <xf numFmtId="173" fontId="2" fillId="0" borderId="1" xfId="26" applyNumberFormat="1" applyFont="1" applyFill="1" applyBorder="1" applyAlignment="1">
      <alignment horizontal="right"/>
      <protection/>
    </xf>
    <xf numFmtId="173" fontId="2" fillId="0" borderId="1" xfId="0" applyNumberFormat="1" applyFont="1" applyFill="1" applyBorder="1" applyAlignment="1">
      <alignment/>
    </xf>
    <xf numFmtId="173" fontId="2" fillId="0" borderId="1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2" fillId="0" borderId="12" xfId="0" applyNumberFormat="1" applyFont="1" applyFill="1" applyBorder="1" applyAlignment="1">
      <alignment horizontal="right"/>
    </xf>
    <xf numFmtId="173" fontId="2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31" applyNumberFormat="1" applyFont="1" applyBorder="1" applyAlignment="1">
      <alignment horizontal="left" vertical="center"/>
      <protection/>
    </xf>
    <xf numFmtId="0" fontId="0" fillId="0" borderId="4" xfId="31" applyNumberFormat="1" applyFont="1" applyBorder="1" applyAlignment="1">
      <alignment horizontal="left" vertical="center"/>
      <protection/>
    </xf>
    <xf numFmtId="0" fontId="0" fillId="0" borderId="9" xfId="0" applyFont="1" applyBorder="1" applyAlignment="1">
      <alignment horizontal="center"/>
    </xf>
    <xf numFmtId="0" fontId="3" fillId="0" borderId="0" xfId="16" applyAlignment="1">
      <alignment/>
    </xf>
    <xf numFmtId="168" fontId="3" fillId="0" borderId="0" xfId="16" applyAlignment="1">
      <alignment/>
    </xf>
    <xf numFmtId="169" fontId="3" fillId="2" borderId="0" xfId="16" applyFill="1" applyAlignment="1">
      <alignment/>
    </xf>
    <xf numFmtId="0" fontId="3" fillId="0" borderId="0" xfId="16" applyAlignment="1" applyProtection="1">
      <alignment/>
      <protection/>
    </xf>
    <xf numFmtId="0" fontId="3" fillId="0" borderId="0" xfId="16" applyAlignment="1">
      <alignment/>
    </xf>
    <xf numFmtId="172" fontId="3" fillId="0" borderId="0" xfId="16" applyAlignment="1">
      <alignment/>
    </xf>
    <xf numFmtId="169" fontId="3" fillId="0" borderId="0" xfId="16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68" fontId="0" fillId="0" borderId="11" xfId="32" applyFont="1" applyBorder="1" applyAlignment="1">
      <alignment horizontal="center"/>
      <protection/>
    </xf>
    <xf numFmtId="168" fontId="0" fillId="0" borderId="22" xfId="32" applyFont="1" applyBorder="1" applyAlignment="1">
      <alignment horizontal="center"/>
      <protection/>
    </xf>
    <xf numFmtId="168" fontId="0" fillId="0" borderId="23" xfId="32" applyFont="1" applyBorder="1" applyAlignment="1">
      <alignment horizontal="center"/>
      <protection/>
    </xf>
    <xf numFmtId="168" fontId="0" fillId="0" borderId="24" xfId="32" applyFont="1" applyBorder="1" applyAlignment="1">
      <alignment horizontal="center"/>
      <protection/>
    </xf>
    <xf numFmtId="0" fontId="4" fillId="0" borderId="0" xfId="33" applyFont="1" applyAlignment="1" applyProtection="1">
      <alignment horizontal="center"/>
      <protection/>
    </xf>
    <xf numFmtId="0" fontId="3" fillId="0" borderId="0" xfId="16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0" fontId="5" fillId="2" borderId="0" xfId="33" applyFont="1" applyFill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  <xf numFmtId="168" fontId="4" fillId="0" borderId="0" xfId="32" applyFont="1" applyAlignment="1">
      <alignment horizontal="center"/>
      <protection/>
    </xf>
    <xf numFmtId="168" fontId="0" fillId="0" borderId="10" xfId="32" applyFont="1" applyBorder="1" applyAlignment="1">
      <alignment horizontal="center"/>
      <protection/>
    </xf>
    <xf numFmtId="168" fontId="0" fillId="2" borderId="0" xfId="0" applyNumberFormat="1" applyFill="1" applyAlignment="1">
      <alignment/>
    </xf>
    <xf numFmtId="0" fontId="3" fillId="2" borderId="0" xfId="16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29" applyFont="1" applyAlignment="1">
      <alignment horizontal="center" wrapText="1"/>
      <protection/>
    </xf>
    <xf numFmtId="0" fontId="5" fillId="0" borderId="0" xfId="2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0" fillId="0" borderId="14" xfId="30" applyNumberFormat="1" applyFont="1" applyBorder="1" applyAlignment="1">
      <alignment horizontal="center" vertical="center"/>
      <protection/>
    </xf>
    <xf numFmtId="1" fontId="0" fillId="0" borderId="8" xfId="30" applyNumberFormat="1" applyFont="1" applyBorder="1" applyAlignment="1">
      <alignment horizontal="center" vertical="center"/>
      <protection/>
    </xf>
    <xf numFmtId="168" fontId="5" fillId="0" borderId="0" xfId="30" applyFont="1" applyAlignment="1">
      <alignment horizontal="center"/>
      <protection/>
    </xf>
    <xf numFmtId="168" fontId="0" fillId="0" borderId="25" xfId="30" applyFont="1" applyBorder="1" applyAlignment="1">
      <alignment horizontal="center"/>
      <protection/>
    </xf>
    <xf numFmtId="168" fontId="0" fillId="0" borderId="26" xfId="30" applyFont="1" applyBorder="1" applyAlignment="1">
      <alignment horizontal="center"/>
      <protection/>
    </xf>
    <xf numFmtId="0" fontId="4" fillId="2" borderId="0" xfId="27" applyFont="1" applyFill="1" applyAlignment="1">
      <alignment horizontal="center"/>
      <protection/>
    </xf>
    <xf numFmtId="0" fontId="0" fillId="2" borderId="11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168" fontId="5" fillId="0" borderId="0" xfId="32" applyFont="1" applyFill="1" applyAlignment="1">
      <alignment horizontal="center"/>
      <protection/>
    </xf>
    <xf numFmtId="168" fontId="0" fillId="0" borderId="27" xfId="32" applyFont="1" applyBorder="1" applyAlignment="1">
      <alignment horizontal="center"/>
      <protection/>
    </xf>
    <xf numFmtId="168" fontId="0" fillId="0" borderId="6" xfId="32" applyFont="1" applyBorder="1" applyAlignment="1">
      <alignment horizontal="center"/>
      <protection/>
    </xf>
    <xf numFmtId="0" fontId="4" fillId="0" borderId="0" xfId="27" applyFont="1" applyAlignment="1">
      <alignment horizontal="center"/>
      <protection/>
    </xf>
    <xf numFmtId="0" fontId="5" fillId="0" borderId="0" xfId="27" applyFont="1" applyAlignment="1" quotePrefix="1">
      <alignment horizontal="center"/>
      <protection/>
    </xf>
    <xf numFmtId="0" fontId="5" fillId="0" borderId="0" xfId="27" applyFont="1" applyAlignment="1">
      <alignment horizontal="center"/>
      <protection/>
    </xf>
    <xf numFmtId="172" fontId="5" fillId="2" borderId="0" xfId="28" applyFont="1" applyFill="1" applyAlignment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0" xfId="16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5" fillId="0" borderId="0" xfId="24" applyFont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173" fontId="0" fillId="0" borderId="28" xfId="0" applyNumberFormat="1" applyFont="1" applyBorder="1" applyAlignment="1">
      <alignment horizontal="center"/>
    </xf>
    <xf numFmtId="173" fontId="0" fillId="0" borderId="30" xfId="0" applyNumberFormat="1" applyFont="1" applyBorder="1" applyAlignment="1">
      <alignment horizontal="center"/>
    </xf>
    <xf numFmtId="173" fontId="0" fillId="0" borderId="29" xfId="0" applyNumberFormat="1" applyFont="1" applyBorder="1" applyAlignment="1">
      <alignment horizontal="center"/>
    </xf>
    <xf numFmtId="0" fontId="5" fillId="0" borderId="0" xfId="25" applyFont="1" applyAlignment="1">
      <alignment/>
      <protection/>
    </xf>
    <xf numFmtId="169" fontId="5" fillId="0" borderId="0" xfId="26" applyFont="1" applyAlignment="1">
      <alignment horizontal="center"/>
      <protection/>
    </xf>
    <xf numFmtId="169" fontId="0" fillId="0" borderId="11" xfId="26" applyFont="1" applyBorder="1" applyAlignment="1">
      <alignment horizontal="center" vertical="center"/>
      <protection/>
    </xf>
    <xf numFmtId="169" fontId="0" fillId="0" borderId="14" xfId="26" applyFont="1" applyBorder="1" applyAlignment="1">
      <alignment horizontal="center" vertical="center"/>
      <protection/>
    </xf>
    <xf numFmtId="169" fontId="0" fillId="0" borderId="27" xfId="26" applyFont="1" applyBorder="1" applyAlignment="1">
      <alignment horizontal="center" vertical="center"/>
      <protection/>
    </xf>
    <xf numFmtId="169" fontId="0" fillId="0" borderId="22" xfId="26" applyFont="1" applyBorder="1" applyAlignment="1">
      <alignment horizontal="center" vertical="center"/>
      <protection/>
    </xf>
    <xf numFmtId="169" fontId="0" fillId="0" borderId="15" xfId="26" applyFont="1" applyBorder="1" applyAlignment="1">
      <alignment horizontal="center" vertical="center"/>
      <protection/>
    </xf>
    <xf numFmtId="169" fontId="0" fillId="0" borderId="6" xfId="26" applyFont="1" applyBorder="1" applyAlignment="1">
      <alignment horizontal="center" vertical="center"/>
      <protection/>
    </xf>
    <xf numFmtId="169" fontId="0" fillId="0" borderId="14" xfId="26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9" fontId="0" fillId="2" borderId="11" xfId="26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9" fontId="5" fillId="2" borderId="0" xfId="26" applyFont="1" applyFill="1" applyAlignment="1">
      <alignment horizontal="center"/>
      <protection/>
    </xf>
    <xf numFmtId="169" fontId="5" fillId="2" borderId="0" xfId="26" applyFont="1" applyFill="1" applyAlignment="1" quotePrefix="1">
      <alignment horizontal="center"/>
      <protection/>
    </xf>
    <xf numFmtId="169" fontId="0" fillId="2" borderId="10" xfId="26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69" fontId="2" fillId="2" borderId="11" xfId="26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9" fontId="5" fillId="0" borderId="0" xfId="26" applyFont="1" applyFill="1" applyAlignment="1">
      <alignment horizontal="center"/>
      <protection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1" xfId="23"/>
    <cellStyle name="Normal_MEDPRO13" xfId="24"/>
    <cellStyle name="Normal_MEDPRO14" xfId="25"/>
    <cellStyle name="Normal_MEDPRO16" xfId="26"/>
    <cellStyle name="Normal_MEDPRO8" xfId="27"/>
    <cellStyle name="Normal_MEDPRO9" xfId="28"/>
    <cellStyle name="Normal_MEPRO1" xfId="29"/>
    <cellStyle name="Normal_MEPRO2" xfId="30"/>
    <cellStyle name="Normal_MEPRO3" xfId="31"/>
    <cellStyle name="Normal_MEPRO5" xfId="32"/>
    <cellStyle name="Normal_Mepro6" xfId="33"/>
    <cellStyle name="pepe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externalLink" Target="externalLinks/externalLink14.xml" /><Relationship Id="rId46" Type="http://schemas.openxmlformats.org/officeDocument/2006/relationships/externalLink" Target="externalLinks/externalLink15.xml" /><Relationship Id="rId47" Type="http://schemas.openxmlformats.org/officeDocument/2006/relationships/externalLink" Target="externalLinks/externalLink16.xml" /><Relationship Id="rId48" Type="http://schemas.openxmlformats.org/officeDocument/2006/relationships/externalLink" Target="externalLinks/externalLink17.xml" /><Relationship Id="rId49" Type="http://schemas.openxmlformats.org/officeDocument/2006/relationships/externalLink" Target="externalLinks/externalLink18.xml" /><Relationship Id="rId50" Type="http://schemas.openxmlformats.org/officeDocument/2006/relationships/externalLink" Target="externalLinks/externalLink19.xml" /><Relationship Id="rId51" Type="http://schemas.openxmlformats.org/officeDocument/2006/relationships/externalLink" Target="externalLinks/externalLink20.xml" /><Relationship Id="rId52" Type="http://schemas.openxmlformats.org/officeDocument/2006/relationships/externalLink" Target="externalLinks/externalLink21.xml" /><Relationship Id="rId53" Type="http://schemas.openxmlformats.org/officeDocument/2006/relationships/externalLink" Target="externalLinks/externalLink22.xml" /><Relationship Id="rId54" Type="http://schemas.openxmlformats.org/officeDocument/2006/relationships/externalLink" Target="externalLinks/externalLink23.xml" /><Relationship Id="rId55" Type="http://schemas.openxmlformats.org/officeDocument/2006/relationships/externalLink" Target="externalLinks/externalLink24.xml" /><Relationship Id="rId56" Type="http://schemas.openxmlformats.org/officeDocument/2006/relationships/externalLink" Target="externalLinks/externalLink25.xml" /><Relationship Id="rId57" Type="http://schemas.openxmlformats.org/officeDocument/2006/relationships/externalLink" Target="externalLinks/externalLink26.xml" /><Relationship Id="rId58" Type="http://schemas.openxmlformats.org/officeDocument/2006/relationships/externalLink" Target="externalLinks/externalLink27.xml" /><Relationship Id="rId59" Type="http://schemas.openxmlformats.org/officeDocument/2006/relationships/externalLink" Target="externalLinks/externalLink28.xml" /><Relationship Id="rId60" Type="http://schemas.openxmlformats.org/officeDocument/2006/relationships/externalLink" Target="externalLinks/externalLink29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05_C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29" sqref="A29:IV29"/>
    </sheetView>
  </sheetViews>
  <sheetFormatPr defaultColWidth="11.421875" defaultRowHeight="12.75"/>
  <cols>
    <col min="1" max="16384" width="11.421875" style="231" customWidth="1"/>
  </cols>
  <sheetData>
    <row r="1" ht="20.25">
      <c r="E1" s="347" t="s">
        <v>392</v>
      </c>
    </row>
    <row r="4" ht="15.75">
      <c r="E4" s="348" t="s">
        <v>393</v>
      </c>
    </row>
    <row r="8" s="361" customFormat="1" ht="12.75">
      <c r="A8" s="361" t="s">
        <v>394</v>
      </c>
    </row>
    <row r="9" s="361" customFormat="1" ht="12.75">
      <c r="A9" s="361" t="s">
        <v>396</v>
      </c>
    </row>
    <row r="10" s="361" customFormat="1" ht="12.75">
      <c r="A10" s="361" t="s">
        <v>397</v>
      </c>
    </row>
    <row r="11" s="361" customFormat="1" ht="12.75">
      <c r="A11" s="361" t="s">
        <v>398</v>
      </c>
    </row>
    <row r="12" s="361" customFormat="1" ht="12.75">
      <c r="A12" s="361" t="s">
        <v>399</v>
      </c>
    </row>
    <row r="13" s="361" customFormat="1" ht="12.75">
      <c r="A13" s="361" t="s">
        <v>400</v>
      </c>
    </row>
    <row r="14" s="361" customFormat="1" ht="12.75">
      <c r="A14" s="361" t="s">
        <v>401</v>
      </c>
    </row>
    <row r="15" s="361" customFormat="1" ht="12.75">
      <c r="A15" s="361" t="s">
        <v>402</v>
      </c>
    </row>
    <row r="16" s="361" customFormat="1" ht="12.75">
      <c r="A16" s="361" t="s">
        <v>403</v>
      </c>
    </row>
    <row r="17" s="361" customFormat="1" ht="12.75">
      <c r="A17" s="361" t="s">
        <v>404</v>
      </c>
    </row>
    <row r="18" s="361" customFormat="1" ht="12.75">
      <c r="A18" s="361" t="s">
        <v>405</v>
      </c>
    </row>
    <row r="19" s="361" customFormat="1" ht="12.75">
      <c r="A19" s="361" t="s">
        <v>406</v>
      </c>
    </row>
    <row r="20" s="361" customFormat="1" ht="12.75">
      <c r="A20" s="361" t="s">
        <v>407</v>
      </c>
    </row>
    <row r="21" s="361" customFormat="1" ht="12.75">
      <c r="A21" s="361" t="s">
        <v>408</v>
      </c>
    </row>
    <row r="22" s="361" customFormat="1" ht="12.75">
      <c r="A22" s="361" t="s">
        <v>409</v>
      </c>
    </row>
    <row r="23" s="361" customFormat="1" ht="12.75">
      <c r="A23" s="361" t="s">
        <v>410</v>
      </c>
    </row>
    <row r="24" s="361" customFormat="1" ht="12.75">
      <c r="A24" s="361" t="s">
        <v>411</v>
      </c>
    </row>
    <row r="25" s="361" customFormat="1" ht="12.75">
      <c r="A25" s="361" t="s">
        <v>412</v>
      </c>
    </row>
    <row r="26" s="361" customFormat="1" ht="12.75">
      <c r="A26" s="361" t="s">
        <v>413</v>
      </c>
    </row>
    <row r="27" s="361" customFormat="1" ht="12.75">
      <c r="A27" s="361" t="s">
        <v>414</v>
      </c>
    </row>
    <row r="28" s="361" customFormat="1" ht="12.75">
      <c r="A28" s="361" t="s">
        <v>415</v>
      </c>
    </row>
    <row r="29" s="361" customFormat="1" ht="12.75">
      <c r="A29" s="361" t="s">
        <v>416</v>
      </c>
    </row>
    <row r="30" s="361" customFormat="1" ht="12.75">
      <c r="A30" s="361" t="s">
        <v>417</v>
      </c>
    </row>
    <row r="31" s="361" customFormat="1" ht="12.75">
      <c r="A31" s="361" t="s">
        <v>418</v>
      </c>
    </row>
    <row r="32" s="361" customFormat="1" ht="12.75">
      <c r="A32" s="361" t="s">
        <v>419</v>
      </c>
    </row>
    <row r="33" s="361" customFormat="1" ht="12.75">
      <c r="A33" s="361" t="s">
        <v>420</v>
      </c>
    </row>
    <row r="34" s="361" customFormat="1" ht="12.75">
      <c r="A34" s="361" t="s">
        <v>421</v>
      </c>
    </row>
    <row r="35" s="361" customFormat="1" ht="12.75">
      <c r="A35" s="361" t="s">
        <v>422</v>
      </c>
    </row>
  </sheetData>
  <mergeCells count="28">
    <mergeCell ref="A32:IV32"/>
    <mergeCell ref="A33:IV33"/>
    <mergeCell ref="A34:IV34"/>
    <mergeCell ref="A35:IV35"/>
    <mergeCell ref="A28:IV28"/>
    <mergeCell ref="A29:IV29"/>
    <mergeCell ref="A30:IV30"/>
    <mergeCell ref="A31:IV31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26.1'!A1" display="26.1.  SEMILLAS CERTIFICADAS: Serie histórica de producción según especies y clases&#10;&#10; "/>
    <hyperlink ref="A9" location="'26.2'!A1" display="26.2.  SEMILLAS Y PLANTONES AGRÍCOLAS: Serie histórica de gastos fuera del sector en semillas y plantones Valores Corrientes a Precios Básicos (Millones de Euros)"/>
    <hyperlink ref="A10" location="'26.3'!A1" display="26.3.  SEMILLAS Y PLANTONES AGRICOLAS: Comercio exterior de España (Toneladas) "/>
    <hyperlink ref="A11" location="'26.4'!A1" display="26.4.  SUPERFICIE DE MAÍZ GENÉTICAMENTE MODIFICADO(*): Serie histórica de variedades de maíz geneticamente modificado incluidas en el Registro de Variedades Comerciales  (Hectáreas) "/>
    <hyperlink ref="A12" location="'26.5'!A1" display="26.5.  FERTILIZANTES NITROGENADOS: Serie histórica del consumo agrícola (Toneladas de N) "/>
    <hyperlink ref="A13" location="'26.6'!A1" display="26.6.  FERTILIZANTES FOSFATADOS: Serie histórica del consumo agrícola (Toneladas de P2O5) "/>
    <hyperlink ref="A14" location="'26.7'!A1" display="26.7.  FERTILIZANTES POTASICOS: Serie histórica del consumo agrícola (Toneladas de K2O) "/>
    <hyperlink ref="A15" location="'26.8'!A1" display="26.8.  FERTILIZANTES: Serie histórica del consumo, total y por hectárea, de superficie fertilizable "/>
    <hyperlink ref="A16" location="'26.9'!A1" display="26.9.  FERTILIZANTES: Serie histórica de producción e importaciones de fertilizantes "/>
    <hyperlink ref="A17" location="'26.10'!A1" display="26.10 FERTILIZANTES:Serie historica de los Precios Anuales Pagados por los agricultores (Euros/100kg) "/>
    <hyperlink ref="A18" location="'26.11'!A1" display="26.11.  FERTILIZANTES: Serie histórica del importe de los gastos de los agricultores en las diferentes clases  de fertilizantes. Valores Corrientes a Precios Básicos (Millones de Euros) (Metodología SEC-95) "/>
    <hyperlink ref="A19" location="'26.12'!A1" display="26.12.  FITOSANITARIOS: Serie histórica del consumo según clases.Valores Corrientes a Precios Básicos (Millones de euros) (Metodología SEC-95)"/>
    <hyperlink ref="A20" location="'26.13'!A1" display="26.13.  PIENSOS: Serie histórica de Precios Medios Anuales Pagados por los agricultores (Euros/100 kg) "/>
    <hyperlink ref="A21" location="'26.14'!A1" display="26.14.  PIENSOS: Serie histórica del importe. Valores Corrientes a Precios Básicos (Millones de euros) (Metodología SEC-95)"/>
    <hyperlink ref="A22" location="'26.15'!A1" display="26.15.  ENERGIA: Serie histórica del gasto en combustibles y energia eléctrica en la explotación. Valores Corrientes a Precios Básicos (Millones de euros) (Metodología SEC-95)"/>
    <hyperlink ref="A23" location="'26.16'!A1" display="26.16. MAQUINARIA AGRICOLA: Serie histórica del Censo de Maquinaria Automotriz (a 31 de diciembre) "/>
    <hyperlink ref="A24" location="'26.17'!A1" display="26.17.  TRACTORES, MOTOCULTORES Y COSECHADORAS DE CEREALES: Serie histórica de inscripciones anuales de tractores, motocultores y cosechadoras"/>
    <hyperlink ref="A25" location="'26.18'!A1" display="26.18.  TRACTORES, MOTOCULTORES Y COSECHADORAS DE CEREALES: Serie histórica de existencias de tractores, motocultores y cosechadoras de cereales (a 31 de diciembre de cada año)"/>
    <hyperlink ref="A26" location="'26.19'!A1" display="26.19.  MANTENIMIENTO DE MATERIAL: Serie histórica de gastos.Valores Corrientes a Precios Básicos (Millones de euros) (Metodología SEC-95)"/>
    <hyperlink ref="A27" location="'26.20'!A1" display="26.20.  AMORTIZACIONES: Serie histórica del importe de las amortizaciones de bienes de equipo, construcciones y plantaciones de la explotación agrícola"/>
    <hyperlink ref="A28" location="'26.21'!A1" display="26.21. MANTENIMIENTO DE EDIFICIOS: Serie histórica del importe Valores Corrientes a Precios Básicos (Millones de euros)"/>
    <hyperlink ref="A29" location="'26.22'!A1" display="26.22.  SUPERFICIES DEDICADAS A CULTIVOS FORZADOS: Análisis provincial de la estimación al final de la campaña (Miles de m²) "/>
    <hyperlink ref="A30" location="'26.23'!A1" display="26.23.  SUPERFICIE DE AGRICULTURA ECOLÓGICA: Análisis provincial según tipo de cultivo o aprovechamiento, 2006 (Hectáreas) "/>
    <hyperlink ref="A31" location="'26.24'!A1" display="26.24.  SUPERFICIE DE AGRICULTURA ECOLÓGICA: Análisis provincial según tipos de cultivo y aprovechamientos, 2006 (Hectáreas) (Conclusión)"/>
    <hyperlink ref="A32" location="'26.25'!A1" display="26.25.  SUPERFICIE DE AGRICULTURA ECOLÓGICA: Análisis provincial según tipo de cultivo o aprovechamiento, 2007 (Hectáreas) "/>
    <hyperlink ref="A33" location="'26.26'!A1" display="26.26.  SUPERFICIE DE AGRICULTURA ECOLÓGICA: Análisis provincial según tipos de cultivo y aprovechamientos, 2007 (Hectáreas) (Conclusión)"/>
    <hyperlink ref="A34" location="'26.27 (06)'!A1" display="26.27. GANADERÍA ECOLÓGICA:  Análisis provincial del número de explotaciones según tipos de animales, 2006 "/>
    <hyperlink ref="A35" location="'26.27 (07)'!A1" display="26.27.  GANADERÍA ECOLÓGICA:  Análisis provincial del número de explotaciones según tipos de animales, 2007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 transitionEvaluation="1"/>
  <dimension ref="A1:AC24"/>
  <sheetViews>
    <sheetView showGridLines="0" zoomScale="75" zoomScaleNormal="75" workbookViewId="0" topLeftCell="A1">
      <selection activeCell="E31" sqref="E31"/>
    </sheetView>
  </sheetViews>
  <sheetFormatPr defaultColWidth="12.57421875" defaultRowHeight="12.75"/>
  <cols>
    <col min="1" max="1" width="26.7109375" style="41" customWidth="1"/>
    <col min="2" max="2" width="15.421875" style="41" customWidth="1"/>
    <col min="3" max="3" width="15.57421875" style="41" customWidth="1"/>
    <col min="4" max="8" width="14.7109375" style="41" customWidth="1"/>
    <col min="9" max="10" width="19.140625" style="41" customWidth="1"/>
    <col min="11" max="11" width="16.421875" style="41" customWidth="1"/>
    <col min="12" max="12" width="31.8515625" style="41" customWidth="1"/>
    <col min="13" max="13" width="2.28125" style="41" customWidth="1"/>
    <col min="14" max="14" width="22.8515625" style="41" customWidth="1"/>
    <col min="15" max="15" width="2.28125" style="41" customWidth="1"/>
    <col min="16" max="16" width="22.8515625" style="41" customWidth="1"/>
    <col min="17" max="17" width="2.28125" style="41" customWidth="1"/>
    <col min="18" max="18" width="22.8515625" style="41" customWidth="1"/>
    <col min="19" max="19" width="2.28125" style="41" customWidth="1"/>
    <col min="20" max="20" width="22.8515625" style="41" customWidth="1"/>
    <col min="21" max="21" width="2.28125" style="41" customWidth="1"/>
    <col min="22" max="22" width="22.8515625" style="41" customWidth="1"/>
    <col min="23" max="23" width="2.28125" style="41" customWidth="1"/>
    <col min="24" max="24" width="22.8515625" style="41" customWidth="1"/>
    <col min="25" max="16384" width="19.140625" style="41" customWidth="1"/>
  </cols>
  <sheetData>
    <row r="1" spans="1:8" s="84" customFormat="1" ht="18">
      <c r="A1" s="358" t="s">
        <v>55</v>
      </c>
      <c r="B1" s="358"/>
      <c r="C1" s="358"/>
      <c r="D1" s="358"/>
      <c r="E1" s="358"/>
      <c r="F1" s="358"/>
      <c r="G1" s="358"/>
      <c r="H1" s="139"/>
    </row>
    <row r="2" ht="12.75">
      <c r="A2" s="341" t="s">
        <v>395</v>
      </c>
    </row>
    <row r="3" spans="1:8" s="253" customFormat="1" ht="15">
      <c r="A3" s="377" t="s">
        <v>358</v>
      </c>
      <c r="B3" s="377"/>
      <c r="C3" s="377"/>
      <c r="D3" s="377"/>
      <c r="E3" s="377"/>
      <c r="F3" s="377"/>
      <c r="G3" s="377"/>
      <c r="H3" s="252"/>
    </row>
    <row r="4" spans="1:8" ht="13.5" thickBot="1">
      <c r="A4" s="42"/>
      <c r="B4" s="42"/>
      <c r="C4" s="42"/>
      <c r="D4" s="42"/>
      <c r="E4" s="42"/>
      <c r="F4" s="42"/>
      <c r="H4" s="42"/>
    </row>
    <row r="5" spans="1:7" ht="12.75">
      <c r="A5" s="189"/>
      <c r="B5" s="351" t="s">
        <v>60</v>
      </c>
      <c r="C5" s="351"/>
      <c r="D5" s="351"/>
      <c r="E5" s="351" t="s">
        <v>61</v>
      </c>
      <c r="F5" s="351"/>
      <c r="G5" s="352"/>
    </row>
    <row r="6" spans="2:7" ht="12.75">
      <c r="B6" s="57" t="s">
        <v>62</v>
      </c>
      <c r="C6" s="57" t="s">
        <v>63</v>
      </c>
      <c r="D6" s="57" t="s">
        <v>64</v>
      </c>
      <c r="E6" s="57" t="s">
        <v>62</v>
      </c>
      <c r="F6" s="57" t="s">
        <v>63</v>
      </c>
      <c r="G6" s="58" t="s">
        <v>64</v>
      </c>
    </row>
    <row r="7" spans="1:7" ht="12.75">
      <c r="A7" s="61" t="s">
        <v>14</v>
      </c>
      <c r="B7" s="60"/>
      <c r="C7" s="60"/>
      <c r="D7" s="60"/>
      <c r="E7" s="60"/>
      <c r="F7" s="60"/>
      <c r="G7" s="62"/>
    </row>
    <row r="8" spans="1:7" ht="12.75">
      <c r="A8" s="59"/>
      <c r="B8" s="60" t="s">
        <v>293</v>
      </c>
      <c r="C8" s="60" t="s">
        <v>293</v>
      </c>
      <c r="D8" s="60" t="s">
        <v>293</v>
      </c>
      <c r="E8" s="60" t="s">
        <v>293</v>
      </c>
      <c r="F8" s="60" t="s">
        <v>293</v>
      </c>
      <c r="G8" s="62" t="s">
        <v>293</v>
      </c>
    </row>
    <row r="9" spans="1:7" ht="16.5" thickBot="1">
      <c r="A9" s="178"/>
      <c r="B9" s="179" t="s">
        <v>65</v>
      </c>
      <c r="C9" s="179" t="s">
        <v>245</v>
      </c>
      <c r="D9" s="179" t="s">
        <v>246</v>
      </c>
      <c r="E9" s="179" t="s">
        <v>65</v>
      </c>
      <c r="F9" s="179" t="s">
        <v>245</v>
      </c>
      <c r="G9" s="180" t="s">
        <v>246</v>
      </c>
    </row>
    <row r="10" spans="1:29" ht="12.75">
      <c r="A10" s="108" t="s">
        <v>21</v>
      </c>
      <c r="B10" s="64">
        <v>844.7</v>
      </c>
      <c r="C10" s="64">
        <v>413.3</v>
      </c>
      <c r="D10" s="64">
        <v>855.5</v>
      </c>
      <c r="E10" s="64">
        <v>478.1</v>
      </c>
      <c r="F10" s="64">
        <v>299.9</v>
      </c>
      <c r="G10" s="65">
        <v>292.1</v>
      </c>
      <c r="AA10" s="44"/>
      <c r="AC10" s="44"/>
    </row>
    <row r="11" spans="1:29" ht="12.75">
      <c r="A11" s="108" t="s">
        <v>22</v>
      </c>
      <c r="B11" s="64">
        <v>881.7</v>
      </c>
      <c r="C11" s="64">
        <v>477.8</v>
      </c>
      <c r="D11" s="64">
        <v>911.3</v>
      </c>
      <c r="E11" s="64">
        <v>601.6</v>
      </c>
      <c r="F11" s="64">
        <v>265.9</v>
      </c>
      <c r="G11" s="65">
        <v>343</v>
      </c>
      <c r="AA11" s="44"/>
      <c r="AC11" s="44"/>
    </row>
    <row r="12" spans="1:29" ht="12.75">
      <c r="A12" s="108" t="s">
        <v>237</v>
      </c>
      <c r="B12" s="64">
        <v>918.5</v>
      </c>
      <c r="C12" s="64">
        <v>498</v>
      </c>
      <c r="D12" s="64">
        <v>849</v>
      </c>
      <c r="E12" s="64">
        <v>528.8</v>
      </c>
      <c r="F12" s="64">
        <v>241.1</v>
      </c>
      <c r="G12" s="65">
        <v>361.5</v>
      </c>
      <c r="AA12" s="44"/>
      <c r="AC12" s="44"/>
    </row>
    <row r="13" spans="1:29" ht="12.75">
      <c r="A13" s="108" t="s">
        <v>214</v>
      </c>
      <c r="B13" s="64">
        <v>898.8</v>
      </c>
      <c r="C13" s="64">
        <v>545.7</v>
      </c>
      <c r="D13" s="64">
        <v>773.2</v>
      </c>
      <c r="E13" s="64">
        <v>626.5</v>
      </c>
      <c r="F13" s="64">
        <v>298.5</v>
      </c>
      <c r="G13" s="65">
        <v>448.5</v>
      </c>
      <c r="AA13" s="44"/>
      <c r="AC13" s="44"/>
    </row>
    <row r="14" spans="1:29" ht="12.75">
      <c r="A14" s="108" t="s">
        <v>268</v>
      </c>
      <c r="B14" s="64">
        <v>951.933</v>
      </c>
      <c r="C14" s="64">
        <v>536.119</v>
      </c>
      <c r="D14" s="64">
        <v>826.276</v>
      </c>
      <c r="E14" s="64">
        <v>569.93</v>
      </c>
      <c r="F14" s="64">
        <v>263.354</v>
      </c>
      <c r="G14" s="65">
        <v>391.243</v>
      </c>
      <c r="AA14" s="44"/>
      <c r="AC14" s="44"/>
    </row>
    <row r="15" spans="1:29" ht="12.75">
      <c r="A15" s="108" t="s">
        <v>270</v>
      </c>
      <c r="B15" s="64">
        <v>874.2</v>
      </c>
      <c r="C15" s="64">
        <v>434.2</v>
      </c>
      <c r="D15" s="64">
        <v>758.4</v>
      </c>
      <c r="E15" s="64">
        <v>717.1</v>
      </c>
      <c r="F15" s="64">
        <v>295.7</v>
      </c>
      <c r="G15" s="65">
        <v>379.6</v>
      </c>
      <c r="AA15" s="44"/>
      <c r="AC15" s="44"/>
    </row>
    <row r="16" spans="1:29" ht="12.75">
      <c r="A16" s="108" t="s">
        <v>287</v>
      </c>
      <c r="B16" s="64">
        <v>800.4</v>
      </c>
      <c r="C16" s="64">
        <v>421.9</v>
      </c>
      <c r="D16" s="64">
        <v>684.1</v>
      </c>
      <c r="E16" s="64">
        <v>655.6</v>
      </c>
      <c r="F16" s="64">
        <v>300.4</v>
      </c>
      <c r="G16" s="65">
        <v>361.3</v>
      </c>
      <c r="AA16" s="44"/>
      <c r="AC16" s="44"/>
    </row>
    <row r="17" spans="1:29" ht="12.75">
      <c r="A17" s="108" t="s">
        <v>288</v>
      </c>
      <c r="B17" s="64">
        <v>800.5</v>
      </c>
      <c r="C17" s="64">
        <v>411.4</v>
      </c>
      <c r="D17" s="64">
        <v>577.7</v>
      </c>
      <c r="E17" s="64">
        <v>602.8</v>
      </c>
      <c r="F17" s="64">
        <v>293.5</v>
      </c>
      <c r="G17" s="65">
        <v>372</v>
      </c>
      <c r="AA17" s="44"/>
      <c r="AC17" s="44"/>
    </row>
    <row r="18" spans="1:29" ht="12.75">
      <c r="A18" s="108" t="s">
        <v>296</v>
      </c>
      <c r="B18" s="64">
        <v>835.9</v>
      </c>
      <c r="C18" s="64">
        <v>409.1</v>
      </c>
      <c r="D18" s="64">
        <v>669.6</v>
      </c>
      <c r="E18" s="64">
        <v>697.6</v>
      </c>
      <c r="F18" s="64">
        <v>319.2</v>
      </c>
      <c r="G18" s="65">
        <v>371</v>
      </c>
      <c r="AA18" s="44"/>
      <c r="AC18" s="44"/>
    </row>
    <row r="19" spans="1:29" ht="12.75">
      <c r="A19" s="108" t="s">
        <v>334</v>
      </c>
      <c r="B19" s="64">
        <v>757.2</v>
      </c>
      <c r="C19" s="64">
        <v>391.6</v>
      </c>
      <c r="D19" s="64">
        <v>715.7</v>
      </c>
      <c r="E19" s="64">
        <v>628.6</v>
      </c>
      <c r="F19" s="64">
        <v>285.6</v>
      </c>
      <c r="G19" s="65">
        <v>376.9</v>
      </c>
      <c r="AA19" s="44"/>
      <c r="AC19" s="44"/>
    </row>
    <row r="20" spans="1:29" ht="12.75">
      <c r="A20" s="108" t="s">
        <v>335</v>
      </c>
      <c r="B20" s="64">
        <v>786.914</v>
      </c>
      <c r="C20" s="64">
        <v>363.889</v>
      </c>
      <c r="D20" s="64">
        <v>646.714</v>
      </c>
      <c r="E20" s="64">
        <v>535.877</v>
      </c>
      <c r="F20" s="64">
        <v>263.493</v>
      </c>
      <c r="G20" s="65">
        <v>333.4</v>
      </c>
      <c r="AA20" s="44"/>
      <c r="AC20" s="44"/>
    </row>
    <row r="21" spans="1:29" ht="12.75">
      <c r="A21" s="108" t="s">
        <v>364</v>
      </c>
      <c r="B21" s="64">
        <v>711.5</v>
      </c>
      <c r="C21" s="64">
        <v>332.5</v>
      </c>
      <c r="D21" s="64">
        <v>584.1</v>
      </c>
      <c r="E21" s="64">
        <v>600.7</v>
      </c>
      <c r="F21" s="64">
        <v>221.9</v>
      </c>
      <c r="G21" s="65">
        <v>326</v>
      </c>
      <c r="AA21" s="44"/>
      <c r="AC21" s="44"/>
    </row>
    <row r="22" spans="1:29" ht="13.5" thickBot="1">
      <c r="A22" s="109" t="s">
        <v>371</v>
      </c>
      <c r="B22" s="111">
        <f>701022/1000</f>
        <v>701.022</v>
      </c>
      <c r="C22" s="111">
        <f>394992/1000</f>
        <v>394.992</v>
      </c>
      <c r="D22" s="111">
        <f>623095/1000</f>
        <v>623.095</v>
      </c>
      <c r="E22" s="111">
        <f>587442/1000</f>
        <v>587.442</v>
      </c>
      <c r="F22" s="111">
        <f>250278/1000</f>
        <v>250.278</v>
      </c>
      <c r="G22" s="112">
        <f>340506/1000</f>
        <v>340.506</v>
      </c>
      <c r="AA22" s="44"/>
      <c r="AC22" s="44"/>
    </row>
    <row r="23" spans="27:29" ht="12.75">
      <c r="AA23" s="44"/>
      <c r="AC23" s="44"/>
    </row>
    <row r="24" spans="27:29" ht="12.75">
      <c r="AA24" s="44"/>
      <c r="AC24" s="44"/>
    </row>
  </sheetData>
  <mergeCells count="4">
    <mergeCell ref="A1:G1"/>
    <mergeCell ref="B5:D5"/>
    <mergeCell ref="E5:G5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1"/>
  <dimension ref="A1:M32"/>
  <sheetViews>
    <sheetView showGridLines="0" zoomScale="75" zoomScaleNormal="75" workbookViewId="0" topLeftCell="A1">
      <selection activeCell="M21" sqref="M21"/>
    </sheetView>
  </sheetViews>
  <sheetFormatPr defaultColWidth="11.421875" defaultRowHeight="12.75"/>
  <cols>
    <col min="1" max="1" width="29.28125" style="1" customWidth="1"/>
    <col min="2" max="2" width="14.7109375" style="1" customWidth="1"/>
    <col min="3" max="16384" width="11.421875" style="1" customWidth="1"/>
  </cols>
  <sheetData>
    <row r="1" spans="1:8" s="80" customFormat="1" ht="18">
      <c r="A1" s="353" t="s">
        <v>66</v>
      </c>
      <c r="B1" s="353"/>
      <c r="C1" s="353"/>
      <c r="D1" s="353"/>
      <c r="E1" s="353"/>
      <c r="F1" s="353"/>
      <c r="G1" s="353"/>
      <c r="H1" s="353"/>
    </row>
    <row r="2" spans="1:8" ht="15">
      <c r="A2" s="354" t="s">
        <v>395</v>
      </c>
      <c r="B2" s="355"/>
      <c r="C2" s="355"/>
      <c r="D2" s="355"/>
      <c r="E2" s="355"/>
      <c r="F2" s="355"/>
      <c r="G2" s="355"/>
      <c r="H2" s="355"/>
    </row>
    <row r="3" spans="1:10" s="241" customFormat="1" ht="15">
      <c r="A3" s="356" t="s">
        <v>357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8" s="86" customFormat="1" ht="15" thickBot="1">
      <c r="A4" s="93"/>
      <c r="B4" s="93"/>
      <c r="C4" s="93"/>
      <c r="D4" s="93"/>
      <c r="E4" s="93"/>
      <c r="F4" s="93"/>
      <c r="G4" s="93"/>
      <c r="H4" s="93"/>
    </row>
    <row r="5" spans="1:10" ht="12.75">
      <c r="A5" s="114"/>
      <c r="B5" s="115" t="s">
        <v>67</v>
      </c>
      <c r="C5" s="116"/>
      <c r="D5" s="116"/>
      <c r="E5" s="116"/>
      <c r="F5" s="190"/>
      <c r="G5" s="190"/>
      <c r="H5" s="190"/>
      <c r="I5" s="190"/>
      <c r="J5" s="190"/>
    </row>
    <row r="6" spans="1:10" ht="12.75">
      <c r="A6" s="19" t="s">
        <v>68</v>
      </c>
      <c r="B6" s="20" t="s">
        <v>69</v>
      </c>
      <c r="C6" s="20">
        <v>2000</v>
      </c>
      <c r="D6" s="20">
        <v>2001</v>
      </c>
      <c r="E6" s="20">
        <v>2002</v>
      </c>
      <c r="F6" s="21">
        <v>2003</v>
      </c>
      <c r="G6" s="21">
        <v>2004</v>
      </c>
      <c r="H6" s="21">
        <v>2005</v>
      </c>
      <c r="I6" s="21">
        <v>2006</v>
      </c>
      <c r="J6" s="21">
        <v>2007</v>
      </c>
    </row>
    <row r="7" spans="1:10" ht="13.5" thickBot="1">
      <c r="A7" s="22"/>
      <c r="B7" s="20" t="s">
        <v>70</v>
      </c>
      <c r="C7" s="23"/>
      <c r="D7" s="23"/>
      <c r="E7" s="23"/>
      <c r="F7" s="24"/>
      <c r="G7" s="167"/>
      <c r="H7" s="167"/>
      <c r="I7" s="167"/>
      <c r="J7" s="167"/>
    </row>
    <row r="8" spans="1:10" ht="12.75">
      <c r="A8" s="235" t="s">
        <v>325</v>
      </c>
      <c r="B8" s="115" t="s">
        <v>71</v>
      </c>
      <c r="C8" s="116"/>
      <c r="D8" s="116"/>
      <c r="E8" s="116"/>
      <c r="F8" s="116"/>
      <c r="G8" s="18"/>
      <c r="H8" s="115"/>
      <c r="I8" s="116"/>
      <c r="J8" s="18"/>
    </row>
    <row r="9" spans="1:13" ht="12.75">
      <c r="A9" s="22" t="s">
        <v>72</v>
      </c>
      <c r="B9" s="25" t="s">
        <v>73</v>
      </c>
      <c r="C9" s="259">
        <v>14.225956510764128</v>
      </c>
      <c r="D9" s="259">
        <v>15.07</v>
      </c>
      <c r="E9" s="259">
        <v>15.3</v>
      </c>
      <c r="F9" s="259">
        <v>14.7</v>
      </c>
      <c r="G9" s="260">
        <v>14.48</v>
      </c>
      <c r="H9" s="261">
        <v>14.39</v>
      </c>
      <c r="I9" s="262">
        <v>18.9</v>
      </c>
      <c r="J9" s="260">
        <v>22.46</v>
      </c>
      <c r="K9" s="18"/>
      <c r="L9" s="18"/>
      <c r="M9" s="18"/>
    </row>
    <row r="10" spans="1:13" ht="12.75">
      <c r="A10" s="22" t="s">
        <v>72</v>
      </c>
      <c r="B10" s="20" t="s">
        <v>74</v>
      </c>
      <c r="C10" s="259">
        <v>14.640654862788937</v>
      </c>
      <c r="D10" s="259">
        <v>17.35</v>
      </c>
      <c r="E10" s="259">
        <v>16.91</v>
      </c>
      <c r="F10" s="259">
        <v>16.49</v>
      </c>
      <c r="G10" s="260">
        <v>17.64</v>
      </c>
      <c r="H10" s="261">
        <v>19.41</v>
      </c>
      <c r="I10" s="262">
        <v>20.66</v>
      </c>
      <c r="J10" s="260">
        <v>21.38</v>
      </c>
      <c r="K10" s="18"/>
      <c r="L10" s="18"/>
      <c r="M10" s="18"/>
    </row>
    <row r="11" spans="1:13" ht="12.75">
      <c r="A11" s="22" t="s">
        <v>75</v>
      </c>
      <c r="B11" s="25" t="s">
        <v>76</v>
      </c>
      <c r="C11" s="259">
        <v>16.39561020758958</v>
      </c>
      <c r="D11" s="259">
        <v>19.29</v>
      </c>
      <c r="E11" s="259">
        <v>19</v>
      </c>
      <c r="F11" s="259">
        <v>18.72</v>
      </c>
      <c r="G11" s="260">
        <v>19.82</v>
      </c>
      <c r="H11" s="261">
        <v>22.48</v>
      </c>
      <c r="I11" s="262">
        <v>24.32</v>
      </c>
      <c r="J11" s="260">
        <v>25.35</v>
      </c>
      <c r="K11" s="18"/>
      <c r="L11" s="18"/>
      <c r="M11" s="18"/>
    </row>
    <row r="12" spans="1:13" ht="12.75">
      <c r="A12" s="22" t="s">
        <v>77</v>
      </c>
      <c r="B12" s="20" t="s">
        <v>74</v>
      </c>
      <c r="C12" s="259">
        <v>16.431670933852608</v>
      </c>
      <c r="D12" s="259">
        <v>19.35</v>
      </c>
      <c r="E12" s="259">
        <v>19.89</v>
      </c>
      <c r="F12" s="259">
        <v>19.23</v>
      </c>
      <c r="G12" s="260">
        <v>20.06</v>
      </c>
      <c r="H12" s="262">
        <v>21.1</v>
      </c>
      <c r="I12" s="262">
        <v>21.65</v>
      </c>
      <c r="J12" s="260">
        <v>23</v>
      </c>
      <c r="K12" s="18"/>
      <c r="L12" s="18"/>
      <c r="M12" s="18"/>
    </row>
    <row r="13" spans="1:13" ht="12.75">
      <c r="A13" s="22" t="s">
        <v>78</v>
      </c>
      <c r="B13" s="25" t="s">
        <v>79</v>
      </c>
      <c r="C13" s="259">
        <v>10.968470905004027</v>
      </c>
      <c r="D13" s="259">
        <v>11.72</v>
      </c>
      <c r="E13" s="259">
        <v>11.8</v>
      </c>
      <c r="F13" s="259">
        <v>11.9</v>
      </c>
      <c r="G13" s="260">
        <v>12.99</v>
      </c>
      <c r="H13" s="261">
        <v>14.2</v>
      </c>
      <c r="I13" s="262">
        <v>14.45</v>
      </c>
      <c r="J13" s="260">
        <v>15.99</v>
      </c>
      <c r="K13" s="18"/>
      <c r="L13" s="18"/>
      <c r="M13" s="18"/>
    </row>
    <row r="14" spans="1:13" ht="12.75">
      <c r="A14" s="22" t="s">
        <v>80</v>
      </c>
      <c r="B14" s="20" t="s">
        <v>81</v>
      </c>
      <c r="C14" s="259">
        <v>16.84636928587742</v>
      </c>
      <c r="D14" s="259">
        <v>19.45</v>
      </c>
      <c r="E14" s="259">
        <v>18.86</v>
      </c>
      <c r="F14" s="259">
        <v>19.56</v>
      </c>
      <c r="G14" s="260">
        <v>21.66</v>
      </c>
      <c r="H14" s="261">
        <v>24.77</v>
      </c>
      <c r="I14" s="262">
        <v>26.78</v>
      </c>
      <c r="J14" s="260">
        <v>30.03</v>
      </c>
      <c r="K14" s="18"/>
      <c r="L14" s="18"/>
      <c r="M14" s="18"/>
    </row>
    <row r="15" spans="1:13" ht="12.75">
      <c r="A15" s="22"/>
      <c r="B15" s="20"/>
      <c r="C15" s="259"/>
      <c r="D15" s="259"/>
      <c r="E15" s="259"/>
      <c r="F15" s="259"/>
      <c r="G15" s="260"/>
      <c r="H15" s="261"/>
      <c r="I15" s="262"/>
      <c r="J15" s="260"/>
      <c r="K15" s="18"/>
      <c r="L15" s="18"/>
      <c r="M15" s="18"/>
    </row>
    <row r="16" spans="1:13" ht="15.75">
      <c r="A16" s="236" t="s">
        <v>326</v>
      </c>
      <c r="B16" s="20" t="s">
        <v>248</v>
      </c>
      <c r="C16" s="259"/>
      <c r="D16" s="259"/>
      <c r="E16" s="259"/>
      <c r="F16" s="259"/>
      <c r="G16" s="260"/>
      <c r="H16" s="261"/>
      <c r="I16" s="262"/>
      <c r="J16" s="260"/>
      <c r="K16" s="18"/>
      <c r="L16" s="18"/>
      <c r="M16" s="18"/>
    </row>
    <row r="17" spans="1:13" ht="12.75">
      <c r="A17" s="22" t="s">
        <v>82</v>
      </c>
      <c r="B17" s="20" t="s">
        <v>83</v>
      </c>
      <c r="C17" s="259">
        <v>12.434940439700457</v>
      </c>
      <c r="D17" s="259">
        <v>13.22</v>
      </c>
      <c r="E17" s="259">
        <v>13.59</v>
      </c>
      <c r="F17" s="259">
        <v>14.04</v>
      </c>
      <c r="G17" s="260">
        <v>14.02</v>
      </c>
      <c r="H17" s="261">
        <v>15.37</v>
      </c>
      <c r="I17" s="262">
        <v>15.28</v>
      </c>
      <c r="J17" s="260">
        <v>16.13</v>
      </c>
      <c r="K17" s="18"/>
      <c r="L17" s="18"/>
      <c r="M17" s="18"/>
    </row>
    <row r="18" spans="1:13" ht="12.75">
      <c r="A18" s="22"/>
      <c r="B18" s="20"/>
      <c r="C18" s="259"/>
      <c r="D18" s="259"/>
      <c r="E18" s="259"/>
      <c r="F18" s="259"/>
      <c r="G18" s="260"/>
      <c r="H18" s="261"/>
      <c r="I18" s="262"/>
      <c r="J18" s="260"/>
      <c r="K18" s="18"/>
      <c r="L18" s="18"/>
      <c r="M18" s="18"/>
    </row>
    <row r="19" spans="1:13" ht="15.75">
      <c r="A19" s="236" t="s">
        <v>327</v>
      </c>
      <c r="B19" s="20" t="s">
        <v>249</v>
      </c>
      <c r="C19" s="259"/>
      <c r="D19" s="259"/>
      <c r="E19" s="259"/>
      <c r="F19" s="259"/>
      <c r="G19" s="260"/>
      <c r="H19" s="261"/>
      <c r="I19" s="262"/>
      <c r="J19" s="260"/>
      <c r="K19" s="18"/>
      <c r="L19" s="18"/>
      <c r="M19" s="18"/>
    </row>
    <row r="20" spans="1:13" ht="12.75">
      <c r="A20" s="22" t="s">
        <v>84</v>
      </c>
      <c r="B20" s="20" t="s">
        <v>85</v>
      </c>
      <c r="C20" s="259">
        <v>28.65625713701874</v>
      </c>
      <c r="D20" s="259">
        <v>30.66</v>
      </c>
      <c r="E20" s="259">
        <v>30.82</v>
      </c>
      <c r="F20" s="259">
        <v>30.67</v>
      </c>
      <c r="G20" s="260">
        <v>31.7</v>
      </c>
      <c r="H20" s="261">
        <v>39.47</v>
      </c>
      <c r="I20" s="262">
        <v>36.05</v>
      </c>
      <c r="J20" s="260">
        <v>36.97</v>
      </c>
      <c r="K20" s="18"/>
      <c r="L20" s="18"/>
      <c r="M20" s="18"/>
    </row>
    <row r="21" spans="1:13" ht="12.75">
      <c r="A21" s="22"/>
      <c r="B21" s="20"/>
      <c r="C21" s="259"/>
      <c r="D21" s="259"/>
      <c r="E21" s="259"/>
      <c r="F21" s="259"/>
      <c r="G21" s="260"/>
      <c r="H21" s="261"/>
      <c r="I21" s="262"/>
      <c r="J21" s="260"/>
      <c r="K21" s="18"/>
      <c r="L21" s="18"/>
      <c r="M21" s="18"/>
    </row>
    <row r="22" spans="1:13" ht="12.75">
      <c r="A22" s="22" t="s">
        <v>247</v>
      </c>
      <c r="B22" s="20"/>
      <c r="C22" s="259">
        <v>23.66785667063335</v>
      </c>
      <c r="D22" s="259">
        <v>23.18</v>
      </c>
      <c r="E22" s="259">
        <v>22.81</v>
      </c>
      <c r="F22" s="263">
        <v>23.02</v>
      </c>
      <c r="G22" s="260">
        <v>23.86</v>
      </c>
      <c r="H22" s="261">
        <v>25.64</v>
      </c>
      <c r="I22" s="262">
        <v>26.38</v>
      </c>
      <c r="J22" s="260">
        <v>32.4</v>
      </c>
      <c r="K22" s="18"/>
      <c r="L22" s="18"/>
      <c r="M22" s="18"/>
    </row>
    <row r="23" spans="1:13" ht="12.75">
      <c r="A23" s="22"/>
      <c r="B23" s="20"/>
      <c r="C23" s="259"/>
      <c r="D23" s="259"/>
      <c r="E23" s="259"/>
      <c r="F23" s="263"/>
      <c r="G23" s="260"/>
      <c r="H23" s="261"/>
      <c r="I23" s="262"/>
      <c r="J23" s="260"/>
      <c r="K23" s="18"/>
      <c r="L23" s="18"/>
      <c r="M23" s="18"/>
    </row>
    <row r="24" spans="1:13" ht="12.75">
      <c r="A24" s="236" t="s">
        <v>86</v>
      </c>
      <c r="B24" s="20" t="s">
        <v>87</v>
      </c>
      <c r="C24" s="259"/>
      <c r="D24" s="259"/>
      <c r="E24" s="259"/>
      <c r="F24" s="263"/>
      <c r="G24" s="264"/>
      <c r="H24" s="261"/>
      <c r="I24" s="311"/>
      <c r="J24" s="264"/>
      <c r="K24" s="18"/>
      <c r="L24" s="18"/>
      <c r="M24" s="18"/>
    </row>
    <row r="25" spans="1:13" ht="12.75">
      <c r="A25" s="22" t="s">
        <v>328</v>
      </c>
      <c r="B25" s="20" t="s">
        <v>88</v>
      </c>
      <c r="C25" s="259">
        <v>13.44464077506521</v>
      </c>
      <c r="D25" s="259">
        <v>14.54</v>
      </c>
      <c r="E25" s="259">
        <v>14.37</v>
      </c>
      <c r="F25" s="263">
        <v>14.34</v>
      </c>
      <c r="G25" s="264">
        <v>14.94</v>
      </c>
      <c r="H25" s="261">
        <v>16.21</v>
      </c>
      <c r="I25" s="311">
        <v>16.15</v>
      </c>
      <c r="J25" s="264">
        <v>18.51</v>
      </c>
      <c r="K25" s="18"/>
      <c r="L25" s="18"/>
      <c r="M25" s="18"/>
    </row>
    <row r="26" spans="1:13" ht="12.75">
      <c r="A26" s="22" t="s">
        <v>328</v>
      </c>
      <c r="B26" s="20" t="s">
        <v>89</v>
      </c>
      <c r="C26" s="259">
        <v>14.105754089887371</v>
      </c>
      <c r="D26" s="259">
        <v>14.72</v>
      </c>
      <c r="E26" s="259">
        <v>14.46</v>
      </c>
      <c r="F26" s="263">
        <v>14.9</v>
      </c>
      <c r="G26" s="264">
        <v>15.28</v>
      </c>
      <c r="H26" s="261">
        <v>16.62</v>
      </c>
      <c r="I26" s="311">
        <v>16.55</v>
      </c>
      <c r="J26" s="264">
        <v>19.24</v>
      </c>
      <c r="K26" s="18"/>
      <c r="L26" s="18"/>
      <c r="M26" s="18"/>
    </row>
    <row r="27" spans="1:13" ht="12.75">
      <c r="A27" s="22" t="s">
        <v>328</v>
      </c>
      <c r="B27" s="20" t="s">
        <v>90</v>
      </c>
      <c r="C27" s="259">
        <v>16.0650535501785</v>
      </c>
      <c r="D27" s="259">
        <v>17.1</v>
      </c>
      <c r="E27" s="259">
        <v>16.93</v>
      </c>
      <c r="F27" s="263">
        <v>16.87</v>
      </c>
      <c r="G27" s="264">
        <v>16.83</v>
      </c>
      <c r="H27" s="261">
        <v>18.49</v>
      </c>
      <c r="I27" s="311">
        <v>19.13</v>
      </c>
      <c r="J27" s="264">
        <v>22.05</v>
      </c>
      <c r="K27" s="18"/>
      <c r="L27" s="18"/>
      <c r="M27" s="18"/>
    </row>
    <row r="28" spans="1:13" ht="12.75">
      <c r="A28" s="22" t="s">
        <v>328</v>
      </c>
      <c r="B28" s="20" t="s">
        <v>91</v>
      </c>
      <c r="C28" s="259">
        <v>17.20096642746385</v>
      </c>
      <c r="D28" s="259">
        <v>17.86</v>
      </c>
      <c r="E28" s="259">
        <v>17.69</v>
      </c>
      <c r="F28" s="263">
        <v>17.67</v>
      </c>
      <c r="G28" s="264">
        <v>18.06</v>
      </c>
      <c r="H28" s="261">
        <v>19.39</v>
      </c>
      <c r="I28" s="311">
        <v>19.99</v>
      </c>
      <c r="J28" s="264">
        <v>25.08</v>
      </c>
      <c r="K28" s="18"/>
      <c r="L28" s="18"/>
      <c r="M28" s="18"/>
    </row>
    <row r="29" spans="1:13" ht="12.75">
      <c r="A29" s="22" t="s">
        <v>328</v>
      </c>
      <c r="B29" s="20" t="s">
        <v>92</v>
      </c>
      <c r="C29" s="259">
        <v>19.737237507963414</v>
      </c>
      <c r="D29" s="259">
        <v>20.72</v>
      </c>
      <c r="E29" s="259">
        <v>20.77</v>
      </c>
      <c r="F29" s="263">
        <v>20.58</v>
      </c>
      <c r="G29" s="264">
        <v>20.79</v>
      </c>
      <c r="H29" s="261">
        <v>21.99</v>
      </c>
      <c r="I29" s="311">
        <v>22.92</v>
      </c>
      <c r="J29" s="264">
        <v>23.39</v>
      </c>
      <c r="K29" s="18"/>
      <c r="L29" s="18"/>
      <c r="M29" s="18"/>
    </row>
    <row r="30" spans="1:13" ht="12.75">
      <c r="A30" s="22" t="s">
        <v>328</v>
      </c>
      <c r="B30" s="20" t="s">
        <v>93</v>
      </c>
      <c r="C30" s="259">
        <v>18.52920317815201</v>
      </c>
      <c r="D30" s="259">
        <v>20.33</v>
      </c>
      <c r="E30" s="259">
        <v>20.48</v>
      </c>
      <c r="F30" s="263">
        <v>19.52</v>
      </c>
      <c r="G30" s="264">
        <v>20.35</v>
      </c>
      <c r="H30" s="261">
        <v>21.02</v>
      </c>
      <c r="I30" s="311">
        <v>21.44</v>
      </c>
      <c r="J30" s="264">
        <v>24.94</v>
      </c>
      <c r="K30" s="18"/>
      <c r="L30" s="18"/>
      <c r="M30" s="18"/>
    </row>
    <row r="31" spans="1:13" ht="13.5" thickBot="1">
      <c r="A31" s="117" t="s">
        <v>328</v>
      </c>
      <c r="B31" s="118" t="s">
        <v>94</v>
      </c>
      <c r="C31" s="265">
        <v>18.312838820573848</v>
      </c>
      <c r="D31" s="265">
        <v>20</v>
      </c>
      <c r="E31" s="265">
        <v>19.98</v>
      </c>
      <c r="F31" s="265">
        <v>19.92</v>
      </c>
      <c r="G31" s="266">
        <v>20.42</v>
      </c>
      <c r="H31" s="267">
        <v>21.87</v>
      </c>
      <c r="I31" s="312">
        <v>22.57</v>
      </c>
      <c r="J31" s="268">
        <v>25.19</v>
      </c>
      <c r="K31" s="18"/>
      <c r="L31" s="18"/>
      <c r="M31" s="18"/>
    </row>
    <row r="32" spans="1:8" ht="12.75">
      <c r="A32" s="113"/>
      <c r="B32" s="113"/>
      <c r="C32" s="113"/>
      <c r="D32" s="113"/>
      <c r="E32" s="113"/>
      <c r="F32" s="113"/>
      <c r="G32" s="18"/>
      <c r="H32" s="40"/>
    </row>
  </sheetData>
  <mergeCells count="3">
    <mergeCell ref="A1:H1"/>
    <mergeCell ref="A2:H2"/>
    <mergeCell ref="A3:J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1" r:id="rId1"/>
  <headerFooter alignWithMargins="0">
    <oddFooter>&amp;C&amp;A</oddFooter>
  </headerFooter>
  <ignoredErrors>
    <ignoredError sqref="B9:B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/>
  <dimension ref="A1:L25"/>
  <sheetViews>
    <sheetView showGridLines="0" zoomScale="75" zoomScaleNormal="75" workbookViewId="0" topLeftCell="A1">
      <selection activeCell="B31" sqref="B31"/>
    </sheetView>
  </sheetViews>
  <sheetFormatPr defaultColWidth="11.421875" defaultRowHeight="12.75"/>
  <cols>
    <col min="1" max="1" width="24.28125" style="1" customWidth="1"/>
    <col min="2" max="2" width="14.57421875" style="1" customWidth="1"/>
    <col min="3" max="3" width="13.7109375" style="1" customWidth="1"/>
    <col min="4" max="4" width="13.28125" style="1" customWidth="1"/>
    <col min="5" max="5" width="13.57421875" style="1" customWidth="1"/>
    <col min="6" max="6" width="12.7109375" style="1" customWidth="1"/>
    <col min="7" max="16384" width="11.421875" style="1" customWidth="1"/>
  </cols>
  <sheetData>
    <row r="1" spans="1:12" s="80" customFormat="1" ht="18">
      <c r="A1" s="353" t="s">
        <v>66</v>
      </c>
      <c r="B1" s="353"/>
      <c r="C1" s="353"/>
      <c r="D1" s="353"/>
      <c r="E1" s="353"/>
      <c r="F1" s="353"/>
      <c r="G1" s="353"/>
      <c r="H1" s="353"/>
      <c r="I1" s="140"/>
      <c r="J1" s="83"/>
      <c r="K1" s="83"/>
      <c r="L1" s="83"/>
    </row>
    <row r="2" spans="1:12" ht="12.75">
      <c r="A2" s="343" t="s">
        <v>395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0" ht="43.5" customHeight="1">
      <c r="A3" s="367" t="s">
        <v>356</v>
      </c>
      <c r="B3" s="367"/>
      <c r="C3" s="367"/>
      <c r="D3" s="367"/>
      <c r="E3" s="367"/>
      <c r="F3" s="367"/>
      <c r="G3" s="367"/>
      <c r="H3" s="367"/>
      <c r="I3" s="13"/>
      <c r="J3" s="13"/>
    </row>
    <row r="4" spans="1:10" ht="13.5" thickBot="1">
      <c r="A4" s="339"/>
      <c r="B4" s="339"/>
      <c r="C4" s="339"/>
      <c r="D4" s="339"/>
      <c r="E4" s="339"/>
      <c r="F4" s="339"/>
      <c r="G4" s="339"/>
      <c r="H4" s="339"/>
      <c r="I4" s="13"/>
      <c r="J4" s="13"/>
    </row>
    <row r="5" spans="1:10" ht="12.75">
      <c r="A5" s="191" t="s">
        <v>14</v>
      </c>
      <c r="B5" s="357" t="s">
        <v>231</v>
      </c>
      <c r="C5" s="357"/>
      <c r="D5" s="357"/>
      <c r="E5" s="357"/>
      <c r="F5" s="192" t="s">
        <v>95</v>
      </c>
      <c r="G5" s="192" t="s">
        <v>96</v>
      </c>
      <c r="H5" s="184" t="s">
        <v>20</v>
      </c>
      <c r="I5" s="13"/>
      <c r="J5" s="13"/>
    </row>
    <row r="6" spans="1:10" ht="13.5" thickBot="1">
      <c r="A6" s="119"/>
      <c r="B6" s="237" t="s">
        <v>62</v>
      </c>
      <c r="C6" s="237" t="s">
        <v>63</v>
      </c>
      <c r="D6" s="237" t="s">
        <v>64</v>
      </c>
      <c r="E6" s="237" t="s">
        <v>20</v>
      </c>
      <c r="F6" s="152" t="s">
        <v>97</v>
      </c>
      <c r="G6" s="238"/>
      <c r="H6" s="181"/>
      <c r="I6" s="13"/>
      <c r="J6" s="13"/>
    </row>
    <row r="7" spans="1:10" ht="12.75">
      <c r="A7" s="16">
        <v>1995</v>
      </c>
      <c r="B7" s="259">
        <v>322.74</v>
      </c>
      <c r="C7" s="259">
        <v>20.7</v>
      </c>
      <c r="D7" s="259">
        <v>46.63</v>
      </c>
      <c r="E7" s="259">
        <v>390.07</v>
      </c>
      <c r="F7" s="259">
        <v>449.52</v>
      </c>
      <c r="G7" s="259">
        <v>85.12</v>
      </c>
      <c r="H7" s="269">
        <v>924.71</v>
      </c>
      <c r="I7" s="13"/>
      <c r="J7" s="13"/>
    </row>
    <row r="8" spans="1:10" ht="12.75">
      <c r="A8" s="16">
        <v>1996</v>
      </c>
      <c r="B8" s="259">
        <v>436.29</v>
      </c>
      <c r="C8" s="259">
        <v>20.15</v>
      </c>
      <c r="D8" s="259">
        <v>46.04</v>
      </c>
      <c r="E8" s="259">
        <v>502.48</v>
      </c>
      <c r="F8" s="259">
        <v>484.54</v>
      </c>
      <c r="G8" s="259">
        <v>100.38</v>
      </c>
      <c r="H8" s="269">
        <v>1087.4</v>
      </c>
      <c r="I8" s="13"/>
      <c r="J8" s="13"/>
    </row>
    <row r="9" spans="1:10" ht="12.75">
      <c r="A9" s="16">
        <v>1997</v>
      </c>
      <c r="B9" s="259">
        <v>386.22</v>
      </c>
      <c r="C9" s="259">
        <v>24.83</v>
      </c>
      <c r="D9" s="259">
        <v>46.19</v>
      </c>
      <c r="E9" s="259">
        <v>457.24</v>
      </c>
      <c r="F9" s="259">
        <v>474.19</v>
      </c>
      <c r="G9" s="259">
        <v>94.63</v>
      </c>
      <c r="H9" s="269">
        <v>1026.06</v>
      </c>
      <c r="I9" s="13"/>
      <c r="J9" s="13"/>
    </row>
    <row r="10" spans="1:10" ht="12.75">
      <c r="A10" s="16">
        <v>1998</v>
      </c>
      <c r="B10" s="259">
        <v>370.29</v>
      </c>
      <c r="C10" s="259">
        <v>31.18</v>
      </c>
      <c r="D10" s="259">
        <v>39.09</v>
      </c>
      <c r="E10" s="259">
        <v>440.56</v>
      </c>
      <c r="F10" s="259">
        <v>531.68</v>
      </c>
      <c r="G10" s="259">
        <v>98.52</v>
      </c>
      <c r="H10" s="269">
        <v>1070.76</v>
      </c>
      <c r="I10" s="13"/>
      <c r="J10" s="13"/>
    </row>
    <row r="11" spans="1:10" ht="12.75">
      <c r="A11" s="16">
        <v>1999</v>
      </c>
      <c r="B11" s="259">
        <v>361.8</v>
      </c>
      <c r="C11" s="259">
        <v>29.81</v>
      </c>
      <c r="D11" s="259">
        <v>36.07</v>
      </c>
      <c r="E11" s="259">
        <v>427.68</v>
      </c>
      <c r="F11" s="259">
        <v>514.78</v>
      </c>
      <c r="G11" s="259">
        <v>95.51</v>
      </c>
      <c r="H11" s="269">
        <v>1037.97</v>
      </c>
      <c r="I11" s="13"/>
      <c r="J11" s="13"/>
    </row>
    <row r="12" spans="1:10" ht="12.75">
      <c r="A12" s="16">
        <v>2000</v>
      </c>
      <c r="B12" s="259">
        <v>474.79</v>
      </c>
      <c r="C12" s="259">
        <v>23.2</v>
      </c>
      <c r="D12" s="259">
        <v>41.23</v>
      </c>
      <c r="E12" s="259">
        <v>539.22</v>
      </c>
      <c r="F12" s="259">
        <v>499.36</v>
      </c>
      <c r="G12" s="259">
        <v>105.71</v>
      </c>
      <c r="H12" s="269">
        <v>1144.29</v>
      </c>
      <c r="I12" s="13"/>
      <c r="J12" s="13"/>
    </row>
    <row r="13" spans="1:10" ht="12.75">
      <c r="A13" s="16" t="s">
        <v>289</v>
      </c>
      <c r="B13" s="259">
        <v>451.24</v>
      </c>
      <c r="C13" s="259">
        <v>32.128</v>
      </c>
      <c r="D13" s="259">
        <v>44.75</v>
      </c>
      <c r="E13" s="259">
        <v>528.1179999999999</v>
      </c>
      <c r="F13" s="259">
        <v>533.51</v>
      </c>
      <c r="G13" s="259">
        <v>107.9</v>
      </c>
      <c r="H13" s="269">
        <v>1169.528</v>
      </c>
      <c r="I13" s="13"/>
      <c r="J13" s="13"/>
    </row>
    <row r="14" spans="1:10" ht="12.75">
      <c r="A14" s="16">
        <v>2002</v>
      </c>
      <c r="B14" s="259">
        <v>396.2</v>
      </c>
      <c r="C14" s="259">
        <v>31.22</v>
      </c>
      <c r="D14" s="259">
        <v>50.78</v>
      </c>
      <c r="E14" s="259">
        <v>478.2</v>
      </c>
      <c r="F14" s="259">
        <v>528.86</v>
      </c>
      <c r="G14" s="259">
        <v>102.2</v>
      </c>
      <c r="H14" s="269">
        <v>1109.26</v>
      </c>
      <c r="I14" s="13"/>
      <c r="J14" s="13"/>
    </row>
    <row r="15" spans="1:10" ht="12.75">
      <c r="A15" s="215" t="s">
        <v>310</v>
      </c>
      <c r="B15" s="259">
        <v>482.666</v>
      </c>
      <c r="C15" s="259">
        <v>31.137</v>
      </c>
      <c r="D15" s="259">
        <v>48.571</v>
      </c>
      <c r="E15" s="259">
        <v>562.374</v>
      </c>
      <c r="F15" s="259">
        <v>545.023</v>
      </c>
      <c r="G15" s="259">
        <v>112.631</v>
      </c>
      <c r="H15" s="269">
        <v>1220.028</v>
      </c>
      <c r="I15" s="13"/>
      <c r="J15" s="13"/>
    </row>
    <row r="16" spans="1:10" ht="12.75">
      <c r="A16" s="216" t="s">
        <v>311</v>
      </c>
      <c r="B16" s="259">
        <v>466.191</v>
      </c>
      <c r="C16" s="259">
        <v>33.295</v>
      </c>
      <c r="D16" s="259">
        <v>64.675</v>
      </c>
      <c r="E16" s="259">
        <v>564.161</v>
      </c>
      <c r="F16" s="259">
        <v>528.222</v>
      </c>
      <c r="G16" s="259">
        <v>111.075</v>
      </c>
      <c r="H16" s="269">
        <v>1203.4579999999999</v>
      </c>
      <c r="I16" s="13"/>
      <c r="J16" s="13"/>
    </row>
    <row r="17" spans="1:10" ht="12.75">
      <c r="A17" s="16">
        <v>2005</v>
      </c>
      <c r="B17" s="259">
        <v>455.352547</v>
      </c>
      <c r="C17" s="259">
        <v>34.884683</v>
      </c>
      <c r="D17" s="259">
        <v>50.086475</v>
      </c>
      <c r="E17" s="259">
        <v>540.323705</v>
      </c>
      <c r="F17" s="259">
        <v>487.841135</v>
      </c>
      <c r="G17" s="259">
        <v>104.7</v>
      </c>
      <c r="H17" s="269">
        <v>1132.86484</v>
      </c>
      <c r="I17" s="13"/>
      <c r="J17" s="13"/>
    </row>
    <row r="18" spans="1:10" ht="12.75">
      <c r="A18" s="16" t="s">
        <v>312</v>
      </c>
      <c r="B18" s="259">
        <v>471.35272857115143</v>
      </c>
      <c r="C18" s="259">
        <v>36.11046128043215</v>
      </c>
      <c r="D18" s="259">
        <v>51.846413973744085</v>
      </c>
      <c r="E18" s="259">
        <v>559.3096038253276</v>
      </c>
      <c r="F18" s="259">
        <v>504.982900845611</v>
      </c>
      <c r="G18" s="259">
        <v>108.37894946791536</v>
      </c>
      <c r="H18" s="269">
        <v>1172.671454138854</v>
      </c>
      <c r="I18" s="13"/>
      <c r="J18" s="13"/>
    </row>
    <row r="19" spans="1:10" ht="13.5" thickBot="1">
      <c r="A19" s="217" t="s">
        <v>368</v>
      </c>
      <c r="B19" s="265">
        <v>535.6894323352309</v>
      </c>
      <c r="C19" s="265">
        <v>41.039313728631626</v>
      </c>
      <c r="D19" s="265">
        <v>58.92312569061512</v>
      </c>
      <c r="E19" s="265">
        <v>635.6518717544776</v>
      </c>
      <c r="F19" s="265">
        <v>573.9099130984431</v>
      </c>
      <c r="G19" s="265">
        <v>123.17199922349106</v>
      </c>
      <c r="H19" s="270">
        <v>1332.7337840764117</v>
      </c>
      <c r="I19" s="13"/>
      <c r="J19" s="13"/>
    </row>
    <row r="20" spans="1:10" ht="12.75">
      <c r="A20" s="13" t="s">
        <v>267</v>
      </c>
      <c r="I20" s="13"/>
      <c r="J20" s="13"/>
    </row>
    <row r="21" spans="9:10" ht="12.75">
      <c r="I21" s="13"/>
      <c r="J21" s="13"/>
    </row>
    <row r="22" spans="9:10" ht="12.75">
      <c r="I22" s="13"/>
      <c r="J22" s="13"/>
    </row>
    <row r="23" spans="9:10" ht="12.75">
      <c r="I23" s="13"/>
      <c r="J23" s="13"/>
    </row>
    <row r="24" spans="9:10" ht="12.75">
      <c r="I24" s="13"/>
      <c r="J24" s="13"/>
    </row>
    <row r="25" spans="9:10" ht="12.75">
      <c r="I25" s="13"/>
      <c r="J25" s="13"/>
    </row>
  </sheetData>
  <mergeCells count="4">
    <mergeCell ref="A3:H3"/>
    <mergeCell ref="B5:E5"/>
    <mergeCell ref="A1:H1"/>
    <mergeCell ref="A4:H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 transitionEvaluation="1"/>
  <dimension ref="A1:N31"/>
  <sheetViews>
    <sheetView showGridLines="0" zoomScale="75" zoomScaleNormal="75" workbookViewId="0" topLeftCell="A1">
      <selection activeCell="B25" sqref="B25"/>
    </sheetView>
  </sheetViews>
  <sheetFormatPr defaultColWidth="12.57421875" defaultRowHeight="12.75"/>
  <cols>
    <col min="1" max="1" width="18.00390625" style="38" customWidth="1"/>
    <col min="2" max="7" width="15.7109375" style="38" customWidth="1"/>
    <col min="8" max="8" width="17.00390625" style="38" customWidth="1"/>
    <col min="9" max="9" width="15.140625" style="38" customWidth="1"/>
    <col min="10" max="10" width="16.421875" style="38" customWidth="1"/>
    <col min="11" max="11" width="2.28125" style="38" customWidth="1"/>
    <col min="12" max="12" width="16.421875" style="38" customWidth="1"/>
    <col min="13" max="13" width="2.28125" style="38" customWidth="1"/>
    <col min="14" max="14" width="16.421875" style="38" customWidth="1"/>
    <col min="15" max="16384" width="19.140625" style="38" customWidth="1"/>
  </cols>
  <sheetData>
    <row r="1" spans="1:8" s="82" customFormat="1" ht="18">
      <c r="A1" s="380" t="s">
        <v>240</v>
      </c>
      <c r="B1" s="380"/>
      <c r="C1" s="380"/>
      <c r="D1" s="380"/>
      <c r="E1" s="380"/>
      <c r="F1" s="380"/>
      <c r="G1" s="380"/>
      <c r="H1" s="380"/>
    </row>
    <row r="2" spans="1:8" s="75" customFormat="1" ht="15">
      <c r="A2" s="344" t="s">
        <v>395</v>
      </c>
      <c r="B2" s="143"/>
      <c r="C2" s="143"/>
      <c r="D2" s="143"/>
      <c r="E2" s="143"/>
      <c r="F2" s="143"/>
      <c r="G2" s="143"/>
      <c r="H2" s="143"/>
    </row>
    <row r="3" spans="1:12" s="75" customFormat="1" ht="15">
      <c r="A3" s="381" t="s">
        <v>355</v>
      </c>
      <c r="B3" s="382"/>
      <c r="C3" s="382"/>
      <c r="D3" s="382"/>
      <c r="E3" s="382"/>
      <c r="F3" s="382"/>
      <c r="G3" s="382"/>
      <c r="H3" s="382"/>
      <c r="I3" s="76"/>
      <c r="J3" s="76"/>
      <c r="K3" s="76"/>
      <c r="L3" s="76"/>
    </row>
    <row r="4" spans="1:12" s="75" customFormat="1" ht="15">
      <c r="A4" s="382" t="s">
        <v>294</v>
      </c>
      <c r="B4" s="382"/>
      <c r="C4" s="382"/>
      <c r="D4" s="382"/>
      <c r="E4" s="382"/>
      <c r="F4" s="382"/>
      <c r="G4" s="382"/>
      <c r="H4" s="382"/>
      <c r="I4" s="76"/>
      <c r="J4" s="76"/>
      <c r="K4" s="76"/>
      <c r="L4" s="76"/>
    </row>
    <row r="5" spans="1:9" s="75" customFormat="1" ht="15.75" thickBot="1">
      <c r="A5" s="193"/>
      <c r="B5" s="193"/>
      <c r="C5" s="193"/>
      <c r="D5" s="193"/>
      <c r="E5" s="193"/>
      <c r="F5" s="193"/>
      <c r="G5" s="193"/>
      <c r="H5" s="193"/>
      <c r="I5" s="271"/>
    </row>
    <row r="6" spans="1:9" ht="12.75">
      <c r="A6" s="194"/>
      <c r="B6" s="195"/>
      <c r="C6" s="195"/>
      <c r="D6" s="195"/>
      <c r="E6" s="196"/>
      <c r="F6" s="196"/>
      <c r="G6" s="196"/>
      <c r="H6" s="197"/>
      <c r="I6" s="144"/>
    </row>
    <row r="7" spans="1:9" ht="12.75">
      <c r="A7" s="66" t="s">
        <v>14</v>
      </c>
      <c r="B7" s="67" t="s">
        <v>98</v>
      </c>
      <c r="C7" s="67" t="s">
        <v>269</v>
      </c>
      <c r="D7" s="67" t="s">
        <v>369</v>
      </c>
      <c r="E7" s="67" t="s">
        <v>99</v>
      </c>
      <c r="F7" s="67" t="s">
        <v>100</v>
      </c>
      <c r="G7" s="67" t="s">
        <v>101</v>
      </c>
      <c r="H7" s="68" t="s">
        <v>20</v>
      </c>
      <c r="I7" s="144"/>
    </row>
    <row r="8" spans="1:9" ht="13.5" thickBot="1">
      <c r="A8" s="77"/>
      <c r="B8" s="142"/>
      <c r="C8" s="142"/>
      <c r="D8" s="142"/>
      <c r="E8" s="239"/>
      <c r="F8" s="239"/>
      <c r="G8" s="239"/>
      <c r="H8" s="240"/>
      <c r="I8" s="144"/>
    </row>
    <row r="9" spans="1:14" ht="12.75">
      <c r="A9" s="69" t="s">
        <v>21</v>
      </c>
      <c r="B9" s="259">
        <v>167.39</v>
      </c>
      <c r="C9" s="259">
        <v>44.55</v>
      </c>
      <c r="D9" s="259">
        <v>24.33</v>
      </c>
      <c r="E9" s="259">
        <v>122.07</v>
      </c>
      <c r="F9" s="259">
        <v>167.45</v>
      </c>
      <c r="G9" s="259">
        <v>58.58</v>
      </c>
      <c r="H9" s="269">
        <v>584.37</v>
      </c>
      <c r="I9" s="144"/>
      <c r="K9" s="39"/>
      <c r="L9" s="39"/>
      <c r="M9" s="39"/>
      <c r="N9" s="39"/>
    </row>
    <row r="10" spans="1:9" ht="12.75">
      <c r="A10" s="69" t="s">
        <v>22</v>
      </c>
      <c r="B10" s="259">
        <v>194.83</v>
      </c>
      <c r="C10" s="259">
        <v>21.94</v>
      </c>
      <c r="D10" s="259">
        <v>26.47</v>
      </c>
      <c r="E10" s="259">
        <v>147.65</v>
      </c>
      <c r="F10" s="259">
        <v>220.64</v>
      </c>
      <c r="G10" s="259">
        <v>62.13</v>
      </c>
      <c r="H10" s="269">
        <v>673.66</v>
      </c>
      <c r="I10" s="144"/>
    </row>
    <row r="11" spans="1:9" ht="12.75">
      <c r="A11" s="69" t="s">
        <v>23</v>
      </c>
      <c r="B11" s="259">
        <v>206.14</v>
      </c>
      <c r="C11" s="259">
        <v>23.94</v>
      </c>
      <c r="D11" s="259">
        <v>26.39</v>
      </c>
      <c r="E11" s="259">
        <v>167.04</v>
      </c>
      <c r="F11" s="259">
        <v>235.86</v>
      </c>
      <c r="G11" s="259">
        <v>65.58</v>
      </c>
      <c r="H11" s="269">
        <v>724.95</v>
      </c>
      <c r="I11" s="144"/>
    </row>
    <row r="12" spans="1:9" ht="12.75">
      <c r="A12" s="69" t="s">
        <v>214</v>
      </c>
      <c r="B12" s="259">
        <v>215.52</v>
      </c>
      <c r="C12" s="259">
        <v>24.73</v>
      </c>
      <c r="D12" s="259">
        <v>28.86</v>
      </c>
      <c r="E12" s="259">
        <v>177.34</v>
      </c>
      <c r="F12" s="259">
        <v>253.24</v>
      </c>
      <c r="G12" s="259">
        <v>66.81</v>
      </c>
      <c r="H12" s="269">
        <v>766.5</v>
      </c>
      <c r="I12" s="144"/>
    </row>
    <row r="13" spans="1:9" ht="12.75">
      <c r="A13" s="69" t="s">
        <v>268</v>
      </c>
      <c r="B13" s="259">
        <v>228.48</v>
      </c>
      <c r="C13" s="259">
        <v>27.04</v>
      </c>
      <c r="D13" s="259">
        <v>33.03</v>
      </c>
      <c r="E13" s="259">
        <v>184.79</v>
      </c>
      <c r="F13" s="259">
        <v>261.49</v>
      </c>
      <c r="G13" s="259">
        <v>65.55</v>
      </c>
      <c r="H13" s="269">
        <v>800.38</v>
      </c>
      <c r="I13" s="144"/>
    </row>
    <row r="14" spans="1:9" ht="12.75">
      <c r="A14" s="69" t="s">
        <v>270</v>
      </c>
      <c r="B14" s="259">
        <v>241.22</v>
      </c>
      <c r="C14" s="259">
        <v>28.06</v>
      </c>
      <c r="D14" s="259">
        <v>37.65</v>
      </c>
      <c r="E14" s="259">
        <v>204.91</v>
      </c>
      <c r="F14" s="259">
        <v>281.38</v>
      </c>
      <c r="G14" s="259">
        <v>77.44</v>
      </c>
      <c r="H14" s="269">
        <v>870.66</v>
      </c>
      <c r="I14" s="144"/>
    </row>
    <row r="15" spans="1:9" ht="12.75">
      <c r="A15" s="69" t="s">
        <v>287</v>
      </c>
      <c r="B15" s="259">
        <v>232.49</v>
      </c>
      <c r="C15" s="259">
        <v>30.46</v>
      </c>
      <c r="D15" s="259">
        <v>41.61</v>
      </c>
      <c r="E15" s="259">
        <v>210.52</v>
      </c>
      <c r="F15" s="259">
        <v>309.68</v>
      </c>
      <c r="G15" s="259">
        <v>52.07</v>
      </c>
      <c r="H15" s="269">
        <v>876.83</v>
      </c>
      <c r="I15" s="144"/>
    </row>
    <row r="16" spans="1:9" ht="12.75">
      <c r="A16" s="69" t="s">
        <v>314</v>
      </c>
      <c r="B16" s="259">
        <v>230.44</v>
      </c>
      <c r="C16" s="259">
        <v>28.52</v>
      </c>
      <c r="D16" s="259">
        <v>40.17</v>
      </c>
      <c r="E16" s="259">
        <v>229.94</v>
      </c>
      <c r="F16" s="259">
        <v>330.11</v>
      </c>
      <c r="G16" s="259">
        <v>99.82</v>
      </c>
      <c r="H16" s="269">
        <v>959</v>
      </c>
      <c r="I16" s="144"/>
    </row>
    <row r="17" spans="1:9" ht="12.75">
      <c r="A17" s="69" t="s">
        <v>296</v>
      </c>
      <c r="B17" s="259">
        <v>219.324</v>
      </c>
      <c r="C17" s="259">
        <v>24.462</v>
      </c>
      <c r="D17" s="259">
        <v>30.217</v>
      </c>
      <c r="E17" s="259">
        <v>206.753</v>
      </c>
      <c r="F17" s="259">
        <v>286.647</v>
      </c>
      <c r="G17" s="259">
        <v>91.374</v>
      </c>
      <c r="H17" s="269">
        <v>858.777</v>
      </c>
      <c r="I17" s="144"/>
    </row>
    <row r="18" spans="1:9" ht="12.75">
      <c r="A18" s="69" t="s">
        <v>315</v>
      </c>
      <c r="B18" s="259">
        <v>206.817</v>
      </c>
      <c r="C18" s="259">
        <v>22.224</v>
      </c>
      <c r="D18" s="259">
        <v>30.988</v>
      </c>
      <c r="E18" s="259">
        <v>217.98</v>
      </c>
      <c r="F18" s="259">
        <v>295.42</v>
      </c>
      <c r="G18" s="259">
        <v>86.977</v>
      </c>
      <c r="H18" s="269">
        <v>860.4060000000001</v>
      </c>
      <c r="I18" s="144"/>
    </row>
    <row r="19" spans="1:9" ht="12.75">
      <c r="A19" s="69" t="s">
        <v>335</v>
      </c>
      <c r="B19" s="259">
        <v>182.60930823677086</v>
      </c>
      <c r="C19" s="259">
        <v>21.424811</v>
      </c>
      <c r="D19" s="259">
        <v>34.66454</v>
      </c>
      <c r="E19" s="259">
        <v>165.894586</v>
      </c>
      <c r="F19" s="259">
        <v>231.316066</v>
      </c>
      <c r="G19" s="259">
        <v>79.417832</v>
      </c>
      <c r="H19" s="269">
        <v>716.165126</v>
      </c>
      <c r="I19" s="144"/>
    </row>
    <row r="20" spans="1:9" ht="12.75">
      <c r="A20" s="69" t="s">
        <v>316</v>
      </c>
      <c r="B20" s="259">
        <v>188.53346453062403</v>
      </c>
      <c r="C20" s="259">
        <v>22.119868279148633</v>
      </c>
      <c r="D20" s="259">
        <v>35.789116588112684</v>
      </c>
      <c r="E20" s="259">
        <v>171.27648829872504</v>
      </c>
      <c r="F20" s="259">
        <v>238.82035229019533</v>
      </c>
      <c r="G20" s="259">
        <v>81.99428143639426</v>
      </c>
      <c r="H20" s="269">
        <v>739.3987397713747</v>
      </c>
      <c r="I20" s="144"/>
    </row>
    <row r="21" spans="1:14" ht="13.5" thickBot="1">
      <c r="A21" s="77" t="s">
        <v>370</v>
      </c>
      <c r="B21" s="265">
        <v>200.43658064113365</v>
      </c>
      <c r="C21" s="265">
        <v>23.51641271295188</v>
      </c>
      <c r="D21" s="265">
        <v>38.048673061556016</v>
      </c>
      <c r="E21" s="265">
        <v>182.09008010480417</v>
      </c>
      <c r="F21" s="265">
        <v>253.89834595004905</v>
      </c>
      <c r="G21" s="265">
        <v>87.17101467452277</v>
      </c>
      <c r="H21" s="270">
        <v>786.0808981530425</v>
      </c>
      <c r="I21" s="145"/>
      <c r="J21" s="145"/>
      <c r="K21" s="144"/>
      <c r="L21" s="144"/>
      <c r="M21" s="144"/>
      <c r="N21" s="144"/>
    </row>
    <row r="22" spans="1:14" ht="12.75">
      <c r="A22" s="144" t="s">
        <v>313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1:14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  <row r="24" spans="1:14" ht="12.75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4"/>
    </row>
    <row r="25" spans="1:14" ht="12.75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4"/>
    </row>
    <row r="26" spans="1:14" ht="12.75">
      <c r="A26" s="146"/>
      <c r="B26" s="148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4"/>
    </row>
    <row r="27" spans="1:14" ht="12.75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4"/>
    </row>
    <row r="28" spans="1:14" ht="12.75">
      <c r="A28" s="14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4"/>
    </row>
    <row r="29" spans="1:14" ht="12.75">
      <c r="A29" s="14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4"/>
    </row>
    <row r="30" spans="1:14" ht="12.75">
      <c r="A30" s="14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4"/>
    </row>
    <row r="31" spans="1:14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</sheetData>
  <mergeCells count="3">
    <mergeCell ref="A1:H1"/>
    <mergeCell ref="A3:H3"/>
    <mergeCell ref="A4:H4"/>
  </mergeCells>
  <hyperlinks>
    <hyperlink ref="A2" location="'Indice'!A1" display="Volver al Indice"/>
  </hyperlinks>
  <printOptions/>
  <pageMargins left="0.5" right="0.5" top="0.5" bottom="0.55" header="0" footer="0"/>
  <pageSetup horizontalDpi="300" verticalDpi="3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I38"/>
  <sheetViews>
    <sheetView showGridLines="0" zoomScale="75" zoomScaleNormal="75" workbookViewId="0" topLeftCell="A1">
      <selection activeCell="F42" sqref="F42"/>
    </sheetView>
  </sheetViews>
  <sheetFormatPr defaultColWidth="11.421875" defaultRowHeight="12.75"/>
  <cols>
    <col min="1" max="1" width="46.57421875" style="1" customWidth="1"/>
    <col min="2" max="6" width="12.7109375" style="1" customWidth="1"/>
    <col min="7" max="16384" width="11.421875" style="1" customWidth="1"/>
  </cols>
  <sheetData>
    <row r="1" spans="1:9" s="80" customFormat="1" ht="18">
      <c r="A1" s="380" t="s">
        <v>0</v>
      </c>
      <c r="B1" s="380"/>
      <c r="C1" s="380"/>
      <c r="D1" s="380"/>
      <c r="E1" s="380"/>
      <c r="F1" s="380"/>
      <c r="G1" s="380"/>
      <c r="H1" s="380"/>
      <c r="I1" s="380"/>
    </row>
    <row r="2" spans="1:6" ht="12.75">
      <c r="A2" s="345" t="s">
        <v>395</v>
      </c>
      <c r="B2" s="31"/>
      <c r="C2" s="31"/>
      <c r="D2" s="31"/>
      <c r="E2" s="31"/>
      <c r="F2" s="31"/>
    </row>
    <row r="3" spans="1:9" s="241" customFormat="1" ht="15">
      <c r="A3" s="383" t="s">
        <v>354</v>
      </c>
      <c r="B3" s="383"/>
      <c r="C3" s="383"/>
      <c r="D3" s="383"/>
      <c r="E3" s="383"/>
      <c r="F3" s="383"/>
      <c r="G3" s="383"/>
      <c r="H3" s="383"/>
      <c r="I3" s="383"/>
    </row>
    <row r="4" spans="1:6" s="86" customFormat="1" ht="15" thickBot="1">
      <c r="A4" s="92"/>
      <c r="B4" s="92"/>
      <c r="C4" s="92"/>
      <c r="D4" s="92"/>
      <c r="E4" s="92"/>
      <c r="F4" s="92"/>
    </row>
    <row r="5" spans="1:9" ht="13.5" thickBot="1">
      <c r="A5" s="198" t="s">
        <v>102</v>
      </c>
      <c r="B5" s="199">
        <v>2000</v>
      </c>
      <c r="C5" s="199">
        <v>2001</v>
      </c>
      <c r="D5" s="199">
        <v>2002</v>
      </c>
      <c r="E5" s="200">
        <v>2003</v>
      </c>
      <c r="F5" s="200">
        <v>2004</v>
      </c>
      <c r="G5" s="200">
        <v>2005</v>
      </c>
      <c r="H5" s="200">
        <v>2006</v>
      </c>
      <c r="I5" s="200">
        <v>2007</v>
      </c>
    </row>
    <row r="6" spans="1:9" ht="12.75">
      <c r="A6" s="122" t="s">
        <v>319</v>
      </c>
      <c r="B6" s="123"/>
      <c r="C6" s="123"/>
      <c r="D6" s="123"/>
      <c r="E6" s="124"/>
      <c r="F6" s="124"/>
      <c r="G6" s="124"/>
      <c r="H6" s="124"/>
      <c r="I6" s="124"/>
    </row>
    <row r="7" spans="1:9" ht="12.75">
      <c r="A7" s="70" t="s">
        <v>103</v>
      </c>
      <c r="B7" s="32">
        <v>15.58</v>
      </c>
      <c r="C7" s="33">
        <v>15.77</v>
      </c>
      <c r="D7" s="33">
        <v>15.48</v>
      </c>
      <c r="E7" s="34">
        <v>15.6</v>
      </c>
      <c r="F7" s="34">
        <v>16.78</v>
      </c>
      <c r="G7" s="34">
        <v>15.2</v>
      </c>
      <c r="H7" s="34">
        <v>15.78</v>
      </c>
      <c r="I7" s="34">
        <v>21.45</v>
      </c>
    </row>
    <row r="8" spans="1:9" ht="12.75">
      <c r="A8" s="70" t="s">
        <v>104</v>
      </c>
      <c r="B8" s="32">
        <v>13.8</v>
      </c>
      <c r="C8" s="33">
        <v>13.82</v>
      </c>
      <c r="D8" s="33">
        <v>13.72</v>
      </c>
      <c r="E8" s="34">
        <v>13.64</v>
      </c>
      <c r="F8" s="34">
        <v>14.91</v>
      </c>
      <c r="G8" s="34">
        <v>14.1</v>
      </c>
      <c r="H8" s="34">
        <v>14.44</v>
      </c>
      <c r="I8" s="34">
        <v>19.21</v>
      </c>
    </row>
    <row r="9" spans="1:9" ht="12.75">
      <c r="A9" s="70" t="s">
        <v>105</v>
      </c>
      <c r="B9" s="32">
        <v>16.67</v>
      </c>
      <c r="C9" s="33">
        <v>16.37</v>
      </c>
      <c r="D9" s="33">
        <v>17.11</v>
      </c>
      <c r="E9" s="34">
        <v>15.6</v>
      </c>
      <c r="F9" s="34">
        <v>15.81</v>
      </c>
      <c r="G9" s="34">
        <v>16.24</v>
      </c>
      <c r="H9" s="34">
        <v>16.52</v>
      </c>
      <c r="I9" s="34">
        <v>19.71</v>
      </c>
    </row>
    <row r="10" spans="1:9" ht="12.75">
      <c r="A10" s="70" t="s">
        <v>106</v>
      </c>
      <c r="B10" s="32">
        <v>16.12</v>
      </c>
      <c r="C10" s="33">
        <v>15.47</v>
      </c>
      <c r="D10" s="33">
        <v>15.29</v>
      </c>
      <c r="E10" s="34">
        <v>15.46</v>
      </c>
      <c r="F10" s="34">
        <v>17.2</v>
      </c>
      <c r="G10" s="34">
        <v>15.39</v>
      </c>
      <c r="H10" s="34">
        <v>16.3</v>
      </c>
      <c r="I10" s="34">
        <v>20.85</v>
      </c>
    </row>
    <row r="11" spans="1:9" ht="12.75">
      <c r="A11" s="70" t="s">
        <v>107</v>
      </c>
      <c r="B11" s="32">
        <v>16.96</v>
      </c>
      <c r="C11" s="33">
        <v>16.86</v>
      </c>
      <c r="D11" s="153">
        <v>17.61</v>
      </c>
      <c r="E11" s="154">
        <v>18.02</v>
      </c>
      <c r="F11" s="154">
        <v>18.7</v>
      </c>
      <c r="G11" s="154">
        <v>17.99</v>
      </c>
      <c r="H11" s="154">
        <v>18.7</v>
      </c>
      <c r="I11" s="154">
        <v>20.36</v>
      </c>
    </row>
    <row r="12" spans="1:9" ht="12.75">
      <c r="A12" s="70" t="s">
        <v>108</v>
      </c>
      <c r="B12" s="32">
        <v>23.61</v>
      </c>
      <c r="C12" s="33">
        <v>25.33</v>
      </c>
      <c r="D12" s="153">
        <v>23.44</v>
      </c>
      <c r="E12" s="154">
        <v>22.96</v>
      </c>
      <c r="F12" s="154">
        <v>25.82</v>
      </c>
      <c r="G12" s="154">
        <v>22.53</v>
      </c>
      <c r="H12" s="154">
        <v>21.34</v>
      </c>
      <c r="I12" s="154">
        <v>25.18</v>
      </c>
    </row>
    <row r="13" spans="1:9" ht="12.75">
      <c r="A13" s="70" t="s">
        <v>109</v>
      </c>
      <c r="B13" s="32">
        <v>15.6</v>
      </c>
      <c r="C13" s="33">
        <v>16.83</v>
      </c>
      <c r="D13" s="33">
        <v>17.57</v>
      </c>
      <c r="E13" s="34">
        <v>17.44</v>
      </c>
      <c r="F13" s="34">
        <v>17.77</v>
      </c>
      <c r="G13" s="34">
        <v>17.68</v>
      </c>
      <c r="H13" s="34">
        <v>17.56</v>
      </c>
      <c r="I13" s="34">
        <v>20.25</v>
      </c>
    </row>
    <row r="14" spans="1:9" ht="12.75">
      <c r="A14" s="70" t="s">
        <v>318</v>
      </c>
      <c r="B14" s="32">
        <v>15.25</v>
      </c>
      <c r="C14" s="33">
        <v>14.84</v>
      </c>
      <c r="D14" s="33">
        <v>16.54</v>
      </c>
      <c r="E14" s="34">
        <v>15.58</v>
      </c>
      <c r="F14" s="34">
        <v>16.58</v>
      </c>
      <c r="G14" s="34">
        <v>17.48</v>
      </c>
      <c r="H14" s="34">
        <v>17.81</v>
      </c>
      <c r="I14" s="34">
        <v>18.26</v>
      </c>
    </row>
    <row r="15" spans="1:9" ht="12.75">
      <c r="A15" s="70"/>
      <c r="B15" s="35"/>
      <c r="C15" s="36"/>
      <c r="D15" s="36"/>
      <c r="E15" s="37"/>
      <c r="F15" s="37"/>
      <c r="G15" s="37"/>
      <c r="H15" s="37"/>
      <c r="I15" s="37"/>
    </row>
    <row r="16" spans="1:9" ht="12.75">
      <c r="A16" s="120" t="s">
        <v>320</v>
      </c>
      <c r="B16" s="32"/>
      <c r="C16" s="33"/>
      <c r="D16" s="33"/>
      <c r="E16" s="34"/>
      <c r="F16" s="34"/>
      <c r="G16" s="34"/>
      <c r="H16" s="34"/>
      <c r="I16" s="34"/>
    </row>
    <row r="17" spans="1:9" ht="12.75">
      <c r="A17" s="120" t="s">
        <v>321</v>
      </c>
      <c r="B17" s="32"/>
      <c r="C17" s="33"/>
      <c r="D17" s="33"/>
      <c r="E17" s="34"/>
      <c r="F17" s="34"/>
      <c r="G17" s="34"/>
      <c r="H17" s="34"/>
      <c r="I17" s="34"/>
    </row>
    <row r="18" spans="1:9" ht="12.75">
      <c r="A18" s="70" t="s">
        <v>110</v>
      </c>
      <c r="B18" s="32">
        <v>24.92</v>
      </c>
      <c r="C18" s="33">
        <v>26.54</v>
      </c>
      <c r="D18" s="33">
        <v>26.01</v>
      </c>
      <c r="E18" s="34">
        <v>26.12</v>
      </c>
      <c r="F18" s="34">
        <v>27.45</v>
      </c>
      <c r="G18" s="34">
        <v>26.18</v>
      </c>
      <c r="H18" s="34">
        <v>26.37</v>
      </c>
      <c r="I18" s="34">
        <v>29.65</v>
      </c>
    </row>
    <row r="19" spans="1:9" ht="12.75">
      <c r="A19" s="70" t="s">
        <v>111</v>
      </c>
      <c r="B19" s="32">
        <v>23.88</v>
      </c>
      <c r="C19" s="33">
        <v>26.16</v>
      </c>
      <c r="D19" s="33">
        <v>25.79</v>
      </c>
      <c r="E19" s="34">
        <v>26.44</v>
      </c>
      <c r="F19" s="34">
        <v>27.64</v>
      </c>
      <c r="G19" s="34">
        <v>24.94</v>
      </c>
      <c r="H19" s="34">
        <v>25.26</v>
      </c>
      <c r="I19" s="34">
        <v>27.9</v>
      </c>
    </row>
    <row r="20" spans="1:9" ht="12.75">
      <c r="A20" s="70" t="s">
        <v>112</v>
      </c>
      <c r="B20" s="32">
        <v>25.84</v>
      </c>
      <c r="C20" s="33">
        <v>26.65</v>
      </c>
      <c r="D20" s="33">
        <v>26.01</v>
      </c>
      <c r="E20" s="34">
        <v>26.62</v>
      </c>
      <c r="F20" s="34">
        <v>27.38</v>
      </c>
      <c r="G20" s="34">
        <v>25.68</v>
      </c>
      <c r="H20" s="34">
        <v>25.68</v>
      </c>
      <c r="I20" s="34">
        <v>29.18</v>
      </c>
    </row>
    <row r="21" spans="1:9" ht="12.75">
      <c r="A21" s="70"/>
      <c r="B21" s="32"/>
      <c r="C21" s="33"/>
      <c r="D21" s="33"/>
      <c r="E21" s="34"/>
      <c r="F21" s="34"/>
      <c r="G21" s="34"/>
      <c r="H21" s="34"/>
      <c r="I21" s="34"/>
    </row>
    <row r="22" spans="1:9" ht="12.75">
      <c r="A22" s="120" t="s">
        <v>322</v>
      </c>
      <c r="B22" s="32"/>
      <c r="C22" s="33"/>
      <c r="D22" s="33"/>
      <c r="E22" s="34"/>
      <c r="F22" s="34"/>
      <c r="G22" s="34"/>
      <c r="H22" s="34"/>
      <c r="I22" s="34"/>
    </row>
    <row r="23" spans="1:9" ht="12.75">
      <c r="A23" s="70" t="s">
        <v>113</v>
      </c>
      <c r="B23" s="32">
        <v>125.73</v>
      </c>
      <c r="C23" s="33">
        <v>130.43</v>
      </c>
      <c r="D23" s="33">
        <v>140.62</v>
      </c>
      <c r="E23" s="34">
        <v>135.09</v>
      </c>
      <c r="F23" s="34">
        <v>138.46</v>
      </c>
      <c r="G23" s="34">
        <v>144.08</v>
      </c>
      <c r="H23" s="34">
        <v>146.88</v>
      </c>
      <c r="I23" s="34">
        <v>160.01</v>
      </c>
    </row>
    <row r="24" spans="1:9" ht="12.75">
      <c r="A24" s="70" t="s">
        <v>114</v>
      </c>
      <c r="B24" s="32">
        <v>23.76</v>
      </c>
      <c r="C24" s="33">
        <v>23.66</v>
      </c>
      <c r="D24" s="33">
        <v>23.22</v>
      </c>
      <c r="E24" s="34">
        <v>23.12</v>
      </c>
      <c r="F24" s="34">
        <v>24.16</v>
      </c>
      <c r="G24" s="34">
        <v>23.68</v>
      </c>
      <c r="H24" s="34">
        <v>24.01</v>
      </c>
      <c r="I24" s="34">
        <v>27.18</v>
      </c>
    </row>
    <row r="25" spans="1:9" ht="12.75">
      <c r="A25" s="70" t="s">
        <v>115</v>
      </c>
      <c r="B25" s="32">
        <v>20.57</v>
      </c>
      <c r="C25" s="33">
        <v>20.4</v>
      </c>
      <c r="D25" s="33">
        <v>20.58</v>
      </c>
      <c r="E25" s="34">
        <v>20.24</v>
      </c>
      <c r="F25" s="34">
        <v>21.17</v>
      </c>
      <c r="G25" s="34">
        <v>22.44</v>
      </c>
      <c r="H25" s="34">
        <v>22.94</v>
      </c>
      <c r="I25" s="34">
        <v>26.05</v>
      </c>
    </row>
    <row r="26" spans="1:9" ht="12.75">
      <c r="A26" s="70" t="s">
        <v>116</v>
      </c>
      <c r="B26" s="32">
        <v>21.77</v>
      </c>
      <c r="C26" s="33">
        <v>23.6</v>
      </c>
      <c r="D26" s="33">
        <v>23.04</v>
      </c>
      <c r="E26" s="34">
        <v>23.45</v>
      </c>
      <c r="F26" s="34">
        <v>22.89</v>
      </c>
      <c r="G26" s="34">
        <v>21.94</v>
      </c>
      <c r="H26" s="34">
        <v>22.33</v>
      </c>
      <c r="I26" s="34">
        <v>25.45</v>
      </c>
    </row>
    <row r="27" spans="1:9" ht="12.75">
      <c r="A27" s="70" t="s">
        <v>117</v>
      </c>
      <c r="B27" s="32">
        <v>21.66</v>
      </c>
      <c r="C27" s="33">
        <v>23.66</v>
      </c>
      <c r="D27" s="33">
        <v>23.03</v>
      </c>
      <c r="E27" s="34">
        <v>22.66</v>
      </c>
      <c r="F27" s="34">
        <v>22.64</v>
      </c>
      <c r="G27" s="34">
        <v>21.69</v>
      </c>
      <c r="H27" s="34">
        <v>22.25</v>
      </c>
      <c r="I27" s="34">
        <v>24.74</v>
      </c>
    </row>
    <row r="28" spans="1:9" ht="12.75">
      <c r="A28" s="70"/>
      <c r="B28" s="32"/>
      <c r="C28" s="33"/>
      <c r="D28" s="33"/>
      <c r="E28" s="34"/>
      <c r="F28" s="34"/>
      <c r="G28" s="34"/>
      <c r="H28" s="34"/>
      <c r="I28" s="34"/>
    </row>
    <row r="29" spans="1:9" ht="12.75">
      <c r="A29" s="120" t="s">
        <v>323</v>
      </c>
      <c r="B29" s="32"/>
      <c r="C29" s="33"/>
      <c r="D29" s="33"/>
      <c r="E29" s="34"/>
      <c r="F29" s="34"/>
      <c r="G29" s="34"/>
      <c r="H29" s="34"/>
      <c r="I29" s="34"/>
    </row>
    <row r="30" spans="1:9" ht="12.75">
      <c r="A30" s="70" t="s">
        <v>118</v>
      </c>
      <c r="B30" s="32">
        <v>26.1</v>
      </c>
      <c r="C30" s="33">
        <v>26.24</v>
      </c>
      <c r="D30" s="33">
        <v>26.34</v>
      </c>
      <c r="E30" s="34">
        <v>26.05</v>
      </c>
      <c r="F30" s="34">
        <v>26.19</v>
      </c>
      <c r="G30" s="34">
        <v>25.03</v>
      </c>
      <c r="H30" s="34">
        <v>25.19</v>
      </c>
      <c r="I30" s="34">
        <v>29.49</v>
      </c>
    </row>
    <row r="31" spans="1:9" ht="12.75">
      <c r="A31" s="70" t="s">
        <v>119</v>
      </c>
      <c r="B31" s="32">
        <v>22.7</v>
      </c>
      <c r="C31" s="33">
        <v>23.42</v>
      </c>
      <c r="D31" s="33">
        <v>23.14</v>
      </c>
      <c r="E31" s="34">
        <v>22.71</v>
      </c>
      <c r="F31" s="34">
        <v>23.34</v>
      </c>
      <c r="G31" s="34">
        <v>22.14</v>
      </c>
      <c r="H31" s="34">
        <v>22.47</v>
      </c>
      <c r="I31" s="34">
        <v>25.87</v>
      </c>
    </row>
    <row r="32" spans="1:9" ht="12.75">
      <c r="A32" s="70" t="s">
        <v>120</v>
      </c>
      <c r="B32" s="32">
        <v>21.35</v>
      </c>
      <c r="C32" s="33">
        <v>21.21</v>
      </c>
      <c r="D32" s="33">
        <v>21.29</v>
      </c>
      <c r="E32" s="34">
        <v>20.92</v>
      </c>
      <c r="F32" s="34">
        <v>21.31</v>
      </c>
      <c r="G32" s="34">
        <v>20.65</v>
      </c>
      <c r="H32" s="34">
        <v>21.45</v>
      </c>
      <c r="I32" s="34">
        <v>24.97</v>
      </c>
    </row>
    <row r="33" spans="1:9" ht="12.75">
      <c r="A33" s="70"/>
      <c r="B33" s="32"/>
      <c r="C33" s="33"/>
      <c r="D33" s="33"/>
      <c r="E33" s="34"/>
      <c r="F33" s="34"/>
      <c r="G33" s="34"/>
      <c r="H33" s="34"/>
      <c r="I33" s="34"/>
    </row>
    <row r="34" spans="1:9" ht="12.75">
      <c r="A34" s="120" t="s">
        <v>324</v>
      </c>
      <c r="B34" s="32"/>
      <c r="C34" s="33"/>
      <c r="D34" s="33"/>
      <c r="E34" s="34"/>
      <c r="F34" s="34"/>
      <c r="G34" s="34"/>
      <c r="H34" s="34"/>
      <c r="I34" s="34"/>
    </row>
    <row r="35" spans="1:9" ht="12.75">
      <c r="A35" s="70" t="s">
        <v>121</v>
      </c>
      <c r="B35" s="32">
        <v>33.58</v>
      </c>
      <c r="C35" s="33">
        <v>35.48</v>
      </c>
      <c r="D35" s="33">
        <v>36.74</v>
      </c>
      <c r="E35" s="34">
        <v>37.17</v>
      </c>
      <c r="F35" s="34">
        <v>37.02</v>
      </c>
      <c r="G35" s="34">
        <v>35.27</v>
      </c>
      <c r="H35" s="34">
        <v>37</v>
      </c>
      <c r="I35" s="34">
        <v>42.07</v>
      </c>
    </row>
    <row r="36" spans="1:9" ht="12.75">
      <c r="A36" s="70" t="s">
        <v>122</v>
      </c>
      <c r="B36" s="32">
        <v>21.34</v>
      </c>
      <c r="C36" s="33">
        <v>21.7</v>
      </c>
      <c r="D36" s="33">
        <v>21.53</v>
      </c>
      <c r="E36" s="34">
        <v>21.51</v>
      </c>
      <c r="F36" s="34">
        <v>22.95</v>
      </c>
      <c r="G36" s="34">
        <v>21.91</v>
      </c>
      <c r="H36" s="34">
        <v>22.17</v>
      </c>
      <c r="I36" s="34">
        <v>25.97</v>
      </c>
    </row>
    <row r="37" spans="1:9" ht="13.5" thickBot="1">
      <c r="A37" s="125" t="s">
        <v>123</v>
      </c>
      <c r="B37" s="126">
        <v>20.63</v>
      </c>
      <c r="C37" s="127">
        <v>21.56</v>
      </c>
      <c r="D37" s="127">
        <v>21.07</v>
      </c>
      <c r="E37" s="128">
        <v>20.88</v>
      </c>
      <c r="F37" s="128">
        <v>21.66</v>
      </c>
      <c r="G37" s="128">
        <v>20.18</v>
      </c>
      <c r="H37" s="128">
        <v>20.64</v>
      </c>
      <c r="I37" s="128">
        <v>24.31</v>
      </c>
    </row>
    <row r="38" ht="12.75">
      <c r="G38" s="13"/>
    </row>
  </sheetData>
  <mergeCells count="2">
    <mergeCell ref="A3:I3"/>
    <mergeCell ref="A1:I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/>
  <dimension ref="A1:K26"/>
  <sheetViews>
    <sheetView showGridLines="0" zoomScale="75" zoomScaleNormal="75" workbookViewId="0" topLeftCell="A1">
      <selection activeCell="K45" sqref="K45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11" s="80" customFormat="1" ht="18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74"/>
    </row>
    <row r="2" spans="1:11" ht="12.75">
      <c r="A2" s="345" t="s">
        <v>395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367" t="s">
        <v>353</v>
      </c>
      <c r="B3" s="367"/>
      <c r="C3" s="367"/>
      <c r="D3" s="367"/>
      <c r="E3" s="367"/>
      <c r="F3" s="367"/>
      <c r="G3" s="367"/>
      <c r="H3" s="367"/>
      <c r="I3" s="367"/>
      <c r="J3" s="367"/>
      <c r="K3" s="91"/>
    </row>
    <row r="4" spans="1:11" ht="12.75" customHeight="1">
      <c r="A4" s="367" t="s">
        <v>295</v>
      </c>
      <c r="B4" s="367"/>
      <c r="C4" s="367"/>
      <c r="D4" s="367"/>
      <c r="E4" s="367"/>
      <c r="F4" s="367"/>
      <c r="G4" s="367"/>
      <c r="H4" s="367"/>
      <c r="I4" s="367"/>
      <c r="J4" s="367"/>
      <c r="K4" s="274"/>
    </row>
    <row r="5" spans="1:1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202"/>
      <c r="B6" s="203"/>
      <c r="C6" s="384" t="s">
        <v>51</v>
      </c>
      <c r="D6" s="385"/>
      <c r="E6" s="385"/>
      <c r="F6" s="385"/>
      <c r="G6" s="385"/>
      <c r="H6" s="386"/>
      <c r="I6" s="192"/>
      <c r="J6" s="184"/>
      <c r="K6" s="13"/>
    </row>
    <row r="7" spans="1:11" ht="12.75">
      <c r="A7" s="9" t="s">
        <v>14</v>
      </c>
      <c r="B7" s="8" t="s">
        <v>124</v>
      </c>
      <c r="C7" s="8"/>
      <c r="D7" s="8" t="s">
        <v>126</v>
      </c>
      <c r="E7" s="8"/>
      <c r="F7" s="8"/>
      <c r="G7" s="8"/>
      <c r="H7" s="8"/>
      <c r="I7" s="8" t="s">
        <v>125</v>
      </c>
      <c r="J7" s="2" t="s">
        <v>20</v>
      </c>
      <c r="K7" s="13"/>
    </row>
    <row r="8" spans="1:11" ht="13.5" thickBot="1">
      <c r="A8" s="119"/>
      <c r="B8" s="152"/>
      <c r="C8" s="152" t="s">
        <v>127</v>
      </c>
      <c r="D8" s="152" t="s">
        <v>128</v>
      </c>
      <c r="E8" s="152" t="s">
        <v>129</v>
      </c>
      <c r="F8" s="152" t="s">
        <v>130</v>
      </c>
      <c r="G8" s="152" t="s">
        <v>131</v>
      </c>
      <c r="H8" s="152" t="s">
        <v>20</v>
      </c>
      <c r="I8" s="152"/>
      <c r="J8" s="175"/>
      <c r="K8" s="13"/>
    </row>
    <row r="9" spans="1:11" ht="12.75">
      <c r="A9" s="17">
        <v>1995</v>
      </c>
      <c r="B9" s="32">
        <v>506.43</v>
      </c>
      <c r="C9" s="32">
        <v>849.24</v>
      </c>
      <c r="D9" s="32">
        <v>158.93</v>
      </c>
      <c r="E9" s="32">
        <v>1578.48</v>
      </c>
      <c r="F9" s="32">
        <v>1058.68</v>
      </c>
      <c r="G9" s="32">
        <v>129.83</v>
      </c>
      <c r="H9" s="32">
        <v>3775.16</v>
      </c>
      <c r="I9" s="32">
        <v>29.28</v>
      </c>
      <c r="J9" s="272">
        <v>4310.87</v>
      </c>
      <c r="K9" s="13"/>
    </row>
    <row r="10" spans="1:11" ht="12.75">
      <c r="A10" s="17">
        <v>1996</v>
      </c>
      <c r="B10" s="32">
        <v>507.31</v>
      </c>
      <c r="C10" s="32">
        <v>907.93</v>
      </c>
      <c r="D10" s="32">
        <v>218.76</v>
      </c>
      <c r="E10" s="32">
        <v>1692.69</v>
      </c>
      <c r="F10" s="32">
        <v>995.29</v>
      </c>
      <c r="G10" s="32">
        <v>144.99</v>
      </c>
      <c r="H10" s="32">
        <v>3959.66</v>
      </c>
      <c r="I10" s="32">
        <v>31.27</v>
      </c>
      <c r="J10" s="272">
        <v>4498.24</v>
      </c>
      <c r="K10" s="13"/>
    </row>
    <row r="11" spans="1:11" ht="12.75">
      <c r="A11" s="17">
        <v>1997</v>
      </c>
      <c r="B11" s="32">
        <v>552.25</v>
      </c>
      <c r="C11" s="32">
        <v>948.18</v>
      </c>
      <c r="D11" s="32">
        <v>227.65</v>
      </c>
      <c r="E11" s="32">
        <v>1857.6</v>
      </c>
      <c r="F11" s="32">
        <v>1011.77</v>
      </c>
      <c r="G11" s="32">
        <v>151.83</v>
      </c>
      <c r="H11" s="32">
        <v>4197.03</v>
      </c>
      <c r="I11" s="32">
        <v>32.86</v>
      </c>
      <c r="J11" s="272">
        <v>4782.14</v>
      </c>
      <c r="K11" s="13"/>
    </row>
    <row r="12" spans="1:11" ht="12.75">
      <c r="A12" s="17">
        <v>1998</v>
      </c>
      <c r="B12" s="32">
        <v>616.2</v>
      </c>
      <c r="C12" s="32">
        <v>915.45</v>
      </c>
      <c r="D12" s="32">
        <v>164.7</v>
      </c>
      <c r="E12" s="32">
        <v>1623.38</v>
      </c>
      <c r="F12" s="32">
        <v>1091.71</v>
      </c>
      <c r="G12" s="32">
        <v>156.43</v>
      </c>
      <c r="H12" s="32">
        <v>3951.67</v>
      </c>
      <c r="I12" s="32">
        <v>29.9</v>
      </c>
      <c r="J12" s="272">
        <v>4597.77</v>
      </c>
      <c r="K12" s="13"/>
    </row>
    <row r="13" spans="1:11" ht="12.75">
      <c r="A13" s="17">
        <v>1999</v>
      </c>
      <c r="B13" s="32">
        <v>1375.1</v>
      </c>
      <c r="C13" s="32">
        <v>980.46</v>
      </c>
      <c r="D13" s="32">
        <v>175.42</v>
      </c>
      <c r="E13" s="32">
        <v>1590.89</v>
      </c>
      <c r="F13" s="32">
        <v>1067.66</v>
      </c>
      <c r="G13" s="32">
        <v>166.62</v>
      </c>
      <c r="H13" s="32">
        <v>3981.05</v>
      </c>
      <c r="I13" s="32">
        <v>30.2</v>
      </c>
      <c r="J13" s="272">
        <v>5386.35</v>
      </c>
      <c r="K13" s="13"/>
    </row>
    <row r="14" spans="1:11" ht="12.75">
      <c r="A14" s="17">
        <v>2000</v>
      </c>
      <c r="B14" s="32">
        <v>1379.45</v>
      </c>
      <c r="C14" s="32">
        <v>1089.26</v>
      </c>
      <c r="D14" s="32">
        <v>194.83</v>
      </c>
      <c r="E14" s="32">
        <v>1836.14</v>
      </c>
      <c r="F14" s="32">
        <v>1180.62</v>
      </c>
      <c r="G14" s="32">
        <v>185.07</v>
      </c>
      <c r="H14" s="32">
        <v>4485.92</v>
      </c>
      <c r="I14" s="32">
        <v>34.05</v>
      </c>
      <c r="J14" s="272">
        <v>5899.42</v>
      </c>
      <c r="K14" s="13"/>
    </row>
    <row r="15" spans="1:11" ht="12.75">
      <c r="A15" s="17" t="s">
        <v>289</v>
      </c>
      <c r="B15" s="32">
        <v>1193.02</v>
      </c>
      <c r="C15" s="32">
        <v>1113.57</v>
      </c>
      <c r="D15" s="32">
        <v>211.22</v>
      </c>
      <c r="E15" s="32">
        <v>1989.31</v>
      </c>
      <c r="F15" s="32">
        <v>1360.38</v>
      </c>
      <c r="G15" s="32">
        <v>183.25</v>
      </c>
      <c r="H15" s="32">
        <v>4857.73</v>
      </c>
      <c r="I15" s="32">
        <v>34.47</v>
      </c>
      <c r="J15" s="272">
        <v>6085.22</v>
      </c>
      <c r="K15" s="13"/>
    </row>
    <row r="16" spans="1:11" ht="12.75">
      <c r="A16" s="17" t="s">
        <v>309</v>
      </c>
      <c r="B16" s="32">
        <v>1608.283</v>
      </c>
      <c r="C16" s="32">
        <v>1196.029</v>
      </c>
      <c r="D16" s="32">
        <v>220.23</v>
      </c>
      <c r="E16" s="32">
        <v>2019.256</v>
      </c>
      <c r="F16" s="32">
        <v>1377.645</v>
      </c>
      <c r="G16" s="32">
        <v>190.58</v>
      </c>
      <c r="H16" s="32">
        <v>5003.74</v>
      </c>
      <c r="I16" s="32">
        <v>35.842</v>
      </c>
      <c r="J16" s="272">
        <v>6647.864999999999</v>
      </c>
      <c r="K16" s="13"/>
    </row>
    <row r="17" spans="1:11" ht="12.75">
      <c r="A17" s="17" t="s">
        <v>310</v>
      </c>
      <c r="B17" s="32">
        <v>1539.584</v>
      </c>
      <c r="C17" s="32">
        <v>1238.424</v>
      </c>
      <c r="D17" s="32">
        <v>224.835</v>
      </c>
      <c r="E17" s="32">
        <v>2116.372</v>
      </c>
      <c r="F17" s="32">
        <v>1469.409</v>
      </c>
      <c r="G17" s="32">
        <v>171.978</v>
      </c>
      <c r="H17" s="32">
        <v>5221.018</v>
      </c>
      <c r="I17" s="32">
        <v>35.904</v>
      </c>
      <c r="J17" s="272">
        <v>6796.506</v>
      </c>
      <c r="K17" s="13"/>
    </row>
    <row r="18" spans="1:11" ht="12.75">
      <c r="A18" s="17" t="s">
        <v>311</v>
      </c>
      <c r="B18" s="32">
        <v>1357.037</v>
      </c>
      <c r="C18" s="32">
        <v>1246.766</v>
      </c>
      <c r="D18" s="32">
        <v>231.578</v>
      </c>
      <c r="E18" s="32">
        <v>2285.66</v>
      </c>
      <c r="F18" s="32">
        <v>1528.203</v>
      </c>
      <c r="G18" s="32">
        <v>171.977</v>
      </c>
      <c r="H18" s="32">
        <v>5464.184</v>
      </c>
      <c r="I18" s="32">
        <v>35.904</v>
      </c>
      <c r="J18" s="272">
        <v>6857.125000000001</v>
      </c>
      <c r="K18" s="13"/>
    </row>
    <row r="19" spans="1:11" ht="12.75">
      <c r="A19" s="17">
        <v>2005</v>
      </c>
      <c r="B19" s="32">
        <v>1131.904358</v>
      </c>
      <c r="C19" s="32">
        <v>1283.311393</v>
      </c>
      <c r="D19" s="32">
        <v>242.447034</v>
      </c>
      <c r="E19" s="32">
        <v>2418.467151</v>
      </c>
      <c r="F19" s="32">
        <v>1404.995802</v>
      </c>
      <c r="G19" s="32">
        <v>175.422104</v>
      </c>
      <c r="H19" s="32">
        <v>5524.643483999999</v>
      </c>
      <c r="I19" s="32">
        <v>36.622705</v>
      </c>
      <c r="J19" s="272">
        <v>6693.170547</v>
      </c>
      <c r="K19" s="71"/>
    </row>
    <row r="20" spans="1:11" ht="12.75">
      <c r="A20" s="17" t="s">
        <v>312</v>
      </c>
      <c r="B20" s="32">
        <v>1098.1890393111232</v>
      </c>
      <c r="C20" s="32">
        <v>1245.0862087905216</v>
      </c>
      <c r="D20" s="32">
        <v>235.22541765166633</v>
      </c>
      <c r="E20" s="32">
        <v>2346.4298007077723</v>
      </c>
      <c r="F20" s="32">
        <v>1363.1460813180659</v>
      </c>
      <c r="G20" s="32">
        <v>170.19691681909396</v>
      </c>
      <c r="H20" s="32">
        <v>5360.084425287119</v>
      </c>
      <c r="I20" s="32">
        <v>35.53184766598864</v>
      </c>
      <c r="J20" s="272">
        <v>6493.805312264232</v>
      </c>
      <c r="K20" s="13"/>
    </row>
    <row r="21" spans="1:11" ht="13.5" thickBot="1">
      <c r="A21" s="129" t="s">
        <v>368</v>
      </c>
      <c r="B21" s="126">
        <v>1281.9749188388203</v>
      </c>
      <c r="C21" s="126">
        <v>1453.4558571653706</v>
      </c>
      <c r="D21" s="126">
        <v>274.5912360334448</v>
      </c>
      <c r="E21" s="126">
        <v>2739.113254317533</v>
      </c>
      <c r="F21" s="126">
        <v>1591.2734733351326</v>
      </c>
      <c r="G21" s="126">
        <v>198.6799820572253</v>
      </c>
      <c r="H21" s="126">
        <v>6257.113802908705</v>
      </c>
      <c r="I21" s="126">
        <v>41.47822997429706</v>
      </c>
      <c r="J21" s="273">
        <v>7580.566951721824</v>
      </c>
      <c r="K21" s="13"/>
    </row>
    <row r="22" spans="1:11" ht="12.75">
      <c r="A22" s="13" t="s">
        <v>267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ht="12.75">
      <c r="K23" s="13"/>
    </row>
    <row r="24" ht="12.75">
      <c r="K24" s="13"/>
    </row>
    <row r="25" ht="12.75">
      <c r="K25" s="13"/>
    </row>
    <row r="26" ht="12.75">
      <c r="K26" s="13"/>
    </row>
  </sheetData>
  <mergeCells count="4">
    <mergeCell ref="C6:H6"/>
    <mergeCell ref="A1:J1"/>
    <mergeCell ref="A3:J3"/>
    <mergeCell ref="A4:J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A1:K23"/>
  <sheetViews>
    <sheetView showGridLines="0" zoomScale="75" zoomScaleNormal="75" workbookViewId="0" topLeftCell="A1">
      <selection activeCell="J15" sqref="J15"/>
    </sheetView>
  </sheetViews>
  <sheetFormatPr defaultColWidth="11.421875" defaultRowHeight="12.75"/>
  <cols>
    <col min="1" max="1" width="25.7109375" style="1" customWidth="1"/>
    <col min="2" max="5" width="16.7109375" style="1" customWidth="1"/>
    <col min="6" max="16384" width="11.421875" style="1" customWidth="1"/>
  </cols>
  <sheetData>
    <row r="1" spans="1:11" s="80" customFormat="1" ht="18">
      <c r="A1" s="380" t="s">
        <v>0</v>
      </c>
      <c r="B1" s="380"/>
      <c r="C1" s="380"/>
      <c r="D1" s="380"/>
      <c r="E1" s="380"/>
      <c r="F1" s="74"/>
      <c r="G1" s="74"/>
      <c r="H1" s="74"/>
      <c r="I1" s="74"/>
      <c r="J1" s="74"/>
      <c r="K1" s="74"/>
    </row>
    <row r="2" spans="1:8" ht="12.75" customHeight="1">
      <c r="A2" s="387" t="s">
        <v>395</v>
      </c>
      <c r="B2" s="367"/>
      <c r="C2" s="367"/>
      <c r="D2" s="367"/>
      <c r="E2" s="367"/>
      <c r="F2" s="52"/>
      <c r="G2" s="52"/>
      <c r="H2" s="52"/>
    </row>
    <row r="3" spans="1:10" s="97" customFormat="1" ht="28.5" customHeight="1">
      <c r="A3" s="367" t="s">
        <v>352</v>
      </c>
      <c r="B3" s="367"/>
      <c r="C3" s="367"/>
      <c r="D3" s="367"/>
      <c r="E3" s="367"/>
      <c r="F3" s="274"/>
      <c r="G3" s="91"/>
      <c r="H3" s="91"/>
      <c r="I3" s="91"/>
      <c r="J3" s="91"/>
    </row>
    <row r="4" spans="1:10" s="97" customFormat="1" ht="13.5" customHeight="1">
      <c r="A4" s="367" t="s">
        <v>294</v>
      </c>
      <c r="B4" s="367"/>
      <c r="C4" s="367"/>
      <c r="D4" s="367"/>
      <c r="E4" s="367"/>
      <c r="F4" s="274"/>
      <c r="G4" s="91"/>
      <c r="H4" s="91"/>
      <c r="I4" s="91"/>
      <c r="J4" s="91"/>
    </row>
    <row r="5" spans="1:6" s="86" customFormat="1" ht="15" thickBot="1">
      <c r="A5" s="87"/>
      <c r="B5" s="87"/>
      <c r="C5" s="87"/>
      <c r="D5" s="87"/>
      <c r="E5" s="87"/>
      <c r="F5" s="90"/>
    </row>
    <row r="6" spans="1:6" ht="13.5" thickBot="1">
      <c r="A6" s="204" t="s">
        <v>14</v>
      </c>
      <c r="B6" s="205" t="s">
        <v>133</v>
      </c>
      <c r="C6" s="205" t="s">
        <v>132</v>
      </c>
      <c r="D6" s="205" t="s">
        <v>134</v>
      </c>
      <c r="E6" s="206" t="s">
        <v>20</v>
      </c>
      <c r="F6" s="14"/>
    </row>
    <row r="7" spans="1:6" ht="12.75">
      <c r="A7" s="15">
        <v>1995</v>
      </c>
      <c r="B7" s="304">
        <v>287.54</v>
      </c>
      <c r="C7" s="304">
        <v>499.79</v>
      </c>
      <c r="D7" s="304">
        <v>72.94</v>
      </c>
      <c r="E7" s="305">
        <v>860.27</v>
      </c>
      <c r="F7" s="14"/>
    </row>
    <row r="8" spans="1:6" ht="12.75">
      <c r="A8" s="15">
        <v>1996</v>
      </c>
      <c r="B8" s="304">
        <v>288.87</v>
      </c>
      <c r="C8" s="304">
        <v>525.52</v>
      </c>
      <c r="D8" s="304">
        <v>75.13</v>
      </c>
      <c r="E8" s="305">
        <v>889.52</v>
      </c>
      <c r="F8" s="14"/>
    </row>
    <row r="9" spans="1:6" ht="12.75">
      <c r="A9" s="15">
        <v>1997</v>
      </c>
      <c r="B9" s="304">
        <v>282.98</v>
      </c>
      <c r="C9" s="304">
        <v>560.58</v>
      </c>
      <c r="D9" s="304">
        <v>75.36</v>
      </c>
      <c r="E9" s="305">
        <v>918.92</v>
      </c>
      <c r="F9" s="14"/>
    </row>
    <row r="10" spans="1:6" ht="12.75">
      <c r="A10" s="15">
        <v>1998</v>
      </c>
      <c r="B10" s="304">
        <v>286.84</v>
      </c>
      <c r="C10" s="304">
        <v>532.71</v>
      </c>
      <c r="D10" s="304">
        <v>74.26</v>
      </c>
      <c r="E10" s="305">
        <v>893.81</v>
      </c>
      <c r="F10" s="14"/>
    </row>
    <row r="11" spans="1:6" ht="12.75">
      <c r="A11" s="15">
        <v>1999</v>
      </c>
      <c r="B11" s="304">
        <v>272.73</v>
      </c>
      <c r="C11" s="304">
        <v>604.1</v>
      </c>
      <c r="D11" s="304">
        <v>75.02</v>
      </c>
      <c r="E11" s="305">
        <v>951.85</v>
      </c>
      <c r="F11" s="14"/>
    </row>
    <row r="12" spans="1:6" ht="12.75">
      <c r="A12" s="15">
        <v>2000</v>
      </c>
      <c r="B12" s="304">
        <v>282.08</v>
      </c>
      <c r="C12" s="304">
        <v>864.81</v>
      </c>
      <c r="D12" s="304">
        <v>77.85</v>
      </c>
      <c r="E12" s="305">
        <v>1224.74</v>
      </c>
      <c r="F12" s="14"/>
    </row>
    <row r="13" spans="1:6" ht="12.75">
      <c r="A13" s="15" t="s">
        <v>289</v>
      </c>
      <c r="B13" s="304">
        <v>256.57</v>
      </c>
      <c r="C13" s="304">
        <v>811.58</v>
      </c>
      <c r="D13" s="304">
        <v>75</v>
      </c>
      <c r="E13" s="305">
        <v>1143.15</v>
      </c>
      <c r="F13" s="14"/>
    </row>
    <row r="14" spans="1:6" ht="12.75">
      <c r="A14" s="15">
        <v>2002</v>
      </c>
      <c r="B14" s="304">
        <v>263.64</v>
      </c>
      <c r="C14" s="304">
        <v>769.34</v>
      </c>
      <c r="D14" s="304">
        <v>76.12</v>
      </c>
      <c r="E14" s="305">
        <v>1109.1</v>
      </c>
      <c r="F14" s="14"/>
    </row>
    <row r="15" spans="1:6" ht="12.75">
      <c r="A15" s="15" t="s">
        <v>310</v>
      </c>
      <c r="B15" s="304">
        <v>273.09856</v>
      </c>
      <c r="C15" s="304">
        <v>796.908</v>
      </c>
      <c r="D15" s="304">
        <v>75.493</v>
      </c>
      <c r="E15" s="305">
        <v>1145.50034</v>
      </c>
      <c r="F15" s="14"/>
    </row>
    <row r="16" spans="1:6" ht="12.75">
      <c r="A16" s="16" t="s">
        <v>311</v>
      </c>
      <c r="B16" s="304">
        <v>283.576</v>
      </c>
      <c r="C16" s="304">
        <v>883.981</v>
      </c>
      <c r="D16" s="304">
        <v>75.129</v>
      </c>
      <c r="E16" s="305">
        <v>1242.686</v>
      </c>
      <c r="F16" s="14"/>
    </row>
    <row r="17" spans="1:6" ht="12.75">
      <c r="A17" s="15">
        <v>2005</v>
      </c>
      <c r="B17" s="304">
        <v>295.78658</v>
      </c>
      <c r="C17" s="304">
        <v>1096.91904</v>
      </c>
      <c r="D17" s="304">
        <v>74.03735</v>
      </c>
      <c r="E17" s="305">
        <v>1466.74297</v>
      </c>
      <c r="F17" s="13"/>
    </row>
    <row r="18" spans="1:6" ht="12.75">
      <c r="A18" s="15" t="s">
        <v>312</v>
      </c>
      <c r="B18" s="304">
        <v>315.4372703031586</v>
      </c>
      <c r="C18" s="304">
        <v>1169.7932601308728</v>
      </c>
      <c r="D18" s="304">
        <v>78.95604859584759</v>
      </c>
      <c r="E18" s="305">
        <v>1564.186579029879</v>
      </c>
      <c r="F18" s="13"/>
    </row>
    <row r="19" spans="1:6" ht="13.5" thickBot="1">
      <c r="A19" s="218" t="s">
        <v>368</v>
      </c>
      <c r="B19" s="306">
        <v>308.22256802315314</v>
      </c>
      <c r="C19" s="306">
        <v>1143.0376706823272</v>
      </c>
      <c r="D19" s="306">
        <v>77.15016058750535</v>
      </c>
      <c r="E19" s="307">
        <v>1528.4103992929859</v>
      </c>
      <c r="F19" s="13"/>
    </row>
    <row r="20" spans="1:6" ht="12.75">
      <c r="A20" s="13" t="s">
        <v>267</v>
      </c>
      <c r="F20" s="13"/>
    </row>
    <row r="21" ht="12.75">
      <c r="F21" s="13"/>
    </row>
    <row r="22" ht="12.75">
      <c r="F22" s="13"/>
    </row>
    <row r="23" ht="12.75">
      <c r="F23" s="13"/>
    </row>
  </sheetData>
  <mergeCells count="4">
    <mergeCell ref="A3:E3"/>
    <mergeCell ref="A2:E2"/>
    <mergeCell ref="A1:E1"/>
    <mergeCell ref="A4:E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A1:J31"/>
  <sheetViews>
    <sheetView showGridLines="0" zoomScale="75" zoomScaleNormal="75" workbookViewId="0" topLeftCell="A1">
      <selection activeCell="E26" sqref="E26"/>
    </sheetView>
  </sheetViews>
  <sheetFormatPr defaultColWidth="11.421875" defaultRowHeight="12.75"/>
  <cols>
    <col min="1" max="1" width="32.00390625" style="1" customWidth="1"/>
    <col min="2" max="9" width="11.140625" style="1" customWidth="1"/>
    <col min="10" max="16384" width="11.421875" style="1" customWidth="1"/>
  </cols>
  <sheetData>
    <row r="1" spans="1:9" ht="18">
      <c r="A1" s="380" t="s">
        <v>0</v>
      </c>
      <c r="B1" s="380"/>
      <c r="C1" s="380"/>
      <c r="D1" s="380"/>
      <c r="E1" s="380"/>
      <c r="F1" s="380"/>
      <c r="G1" s="380"/>
      <c r="H1" s="380"/>
      <c r="I1" s="363"/>
    </row>
    <row r="2" ht="12.75">
      <c r="A2" s="340" t="s">
        <v>395</v>
      </c>
    </row>
    <row r="3" spans="1:10" ht="15">
      <c r="A3" s="366" t="s">
        <v>351</v>
      </c>
      <c r="B3" s="366"/>
      <c r="C3" s="366"/>
      <c r="D3" s="366"/>
      <c r="E3" s="366"/>
      <c r="F3" s="366"/>
      <c r="G3" s="366"/>
      <c r="H3" s="366"/>
      <c r="I3" s="366"/>
      <c r="J3" s="13"/>
    </row>
    <row r="4" spans="1:10" ht="13.5" thickBot="1">
      <c r="A4" s="5"/>
      <c r="B4" s="5"/>
      <c r="C4" s="5"/>
      <c r="D4" s="5"/>
      <c r="E4" s="5"/>
      <c r="G4" s="5"/>
      <c r="J4" s="13"/>
    </row>
    <row r="5" spans="1:10" ht="13.5" thickBot="1">
      <c r="A5" s="204" t="s">
        <v>215</v>
      </c>
      <c r="B5" s="182">
        <v>2000</v>
      </c>
      <c r="C5" s="182">
        <v>2001</v>
      </c>
      <c r="D5" s="182">
        <v>2002</v>
      </c>
      <c r="E5" s="182">
        <v>2003</v>
      </c>
      <c r="F5" s="182">
        <v>2004</v>
      </c>
      <c r="G5" s="182">
        <v>2005</v>
      </c>
      <c r="H5" s="182">
        <v>2006</v>
      </c>
      <c r="I5" s="182">
        <v>2007</v>
      </c>
      <c r="J5" s="13"/>
    </row>
    <row r="6" spans="1:10" ht="12.75">
      <c r="A6" s="135" t="s">
        <v>250</v>
      </c>
      <c r="B6" s="63">
        <v>32600</v>
      </c>
      <c r="C6" s="63">
        <v>31805</v>
      </c>
      <c r="D6" s="63">
        <v>32271</v>
      </c>
      <c r="E6" s="63">
        <v>32377</v>
      </c>
      <c r="F6" s="63">
        <v>32671</v>
      </c>
      <c r="G6" s="63">
        <v>32997.5</v>
      </c>
      <c r="H6" s="275">
        <v>33324</v>
      </c>
      <c r="I6" s="275">
        <v>33719</v>
      </c>
      <c r="J6" s="13"/>
    </row>
    <row r="7" spans="1:10" ht="12.75">
      <c r="A7" s="130" t="s">
        <v>251</v>
      </c>
      <c r="B7" s="63">
        <v>867100</v>
      </c>
      <c r="C7" s="63">
        <v>893883</v>
      </c>
      <c r="D7" s="63">
        <v>913782</v>
      </c>
      <c r="E7" s="63">
        <v>911276</v>
      </c>
      <c r="F7" s="63">
        <v>933927</v>
      </c>
      <c r="G7" s="63">
        <v>947809.5</v>
      </c>
      <c r="H7" s="275">
        <v>966898</v>
      </c>
      <c r="I7" s="275">
        <v>982324</v>
      </c>
      <c r="J7" s="13"/>
    </row>
    <row r="8" spans="1:10" ht="12.75">
      <c r="A8" s="130" t="s">
        <v>136</v>
      </c>
      <c r="B8" s="63">
        <v>284944</v>
      </c>
      <c r="C8" s="63">
        <v>279920</v>
      </c>
      <c r="D8" s="63">
        <v>280509</v>
      </c>
      <c r="E8" s="63">
        <v>281168</v>
      </c>
      <c r="F8" s="63">
        <v>280850</v>
      </c>
      <c r="G8" s="63">
        <v>280817</v>
      </c>
      <c r="H8" s="275">
        <v>281336</v>
      </c>
      <c r="I8" s="275">
        <v>281471</v>
      </c>
      <c r="J8" s="13"/>
    </row>
    <row r="9" spans="1:10" ht="12.75">
      <c r="A9" s="130" t="s">
        <v>252</v>
      </c>
      <c r="B9" s="63">
        <v>51130</v>
      </c>
      <c r="C9" s="63">
        <v>50591</v>
      </c>
      <c r="D9" s="63">
        <v>51501</v>
      </c>
      <c r="E9" s="63">
        <v>50454</v>
      </c>
      <c r="F9" s="63">
        <v>51073</v>
      </c>
      <c r="G9" s="63">
        <v>51373</v>
      </c>
      <c r="H9" s="275">
        <v>51684</v>
      </c>
      <c r="I9" s="275">
        <v>52047</v>
      </c>
      <c r="J9" s="13"/>
    </row>
    <row r="10" spans="1:10" ht="12.75">
      <c r="A10" s="130" t="s">
        <v>253</v>
      </c>
      <c r="B10" s="63">
        <v>675</v>
      </c>
      <c r="C10" s="63">
        <v>761</v>
      </c>
      <c r="D10" s="63">
        <v>817</v>
      </c>
      <c r="E10" s="63">
        <v>889</v>
      </c>
      <c r="F10" s="63">
        <v>978</v>
      </c>
      <c r="G10" s="63">
        <v>1041</v>
      </c>
      <c r="H10" s="275">
        <v>1096</v>
      </c>
      <c r="I10" s="275">
        <v>1140</v>
      </c>
      <c r="J10" s="13"/>
    </row>
    <row r="11" spans="1:10" ht="12.75">
      <c r="A11" s="130" t="s">
        <v>254</v>
      </c>
      <c r="B11" s="63">
        <v>894</v>
      </c>
      <c r="C11" s="63">
        <v>887</v>
      </c>
      <c r="D11" s="63">
        <v>913</v>
      </c>
      <c r="E11" s="63">
        <v>989</v>
      </c>
      <c r="F11" s="63">
        <v>1010</v>
      </c>
      <c r="G11" s="63">
        <v>1009</v>
      </c>
      <c r="H11" s="275">
        <v>1002</v>
      </c>
      <c r="I11" s="275">
        <v>999</v>
      </c>
      <c r="J11" s="13"/>
    </row>
    <row r="12" spans="1:10" ht="12.75">
      <c r="A12" s="130" t="s">
        <v>255</v>
      </c>
      <c r="B12" s="63">
        <v>282</v>
      </c>
      <c r="C12" s="63">
        <v>321</v>
      </c>
      <c r="D12" s="63">
        <v>385</v>
      </c>
      <c r="E12" s="63">
        <v>459</v>
      </c>
      <c r="F12" s="63">
        <v>531</v>
      </c>
      <c r="G12" s="63">
        <v>609</v>
      </c>
      <c r="H12" s="275">
        <v>643</v>
      </c>
      <c r="I12" s="275">
        <v>676</v>
      </c>
      <c r="J12" s="13"/>
    </row>
    <row r="13" spans="1:10" ht="12.75">
      <c r="A13" s="130" t="s">
        <v>256</v>
      </c>
      <c r="B13" s="63">
        <v>772</v>
      </c>
      <c r="C13" s="63">
        <v>1087</v>
      </c>
      <c r="D13" s="63">
        <v>1097</v>
      </c>
      <c r="E13" s="63">
        <v>1122</v>
      </c>
      <c r="F13" s="63">
        <v>1150</v>
      </c>
      <c r="G13" s="63">
        <v>1159</v>
      </c>
      <c r="H13" s="275">
        <v>1163</v>
      </c>
      <c r="I13" s="275">
        <v>1183</v>
      </c>
      <c r="J13" s="13"/>
    </row>
    <row r="14" spans="1:10" ht="12.75">
      <c r="A14" s="130" t="s">
        <v>257</v>
      </c>
      <c r="B14" s="63">
        <v>199</v>
      </c>
      <c r="C14" s="63">
        <v>248</v>
      </c>
      <c r="D14" s="63">
        <v>337</v>
      </c>
      <c r="E14" s="63">
        <v>454</v>
      </c>
      <c r="F14" s="63">
        <v>598</v>
      </c>
      <c r="G14" s="63">
        <v>756</v>
      </c>
      <c r="H14" s="275">
        <v>919</v>
      </c>
      <c r="I14" s="275">
        <v>1024</v>
      </c>
      <c r="J14" s="13"/>
    </row>
    <row r="15" spans="1:10" ht="12.75">
      <c r="A15" s="130" t="s">
        <v>258</v>
      </c>
      <c r="B15" s="63">
        <v>708</v>
      </c>
      <c r="C15" s="63">
        <v>665</v>
      </c>
      <c r="D15" s="63">
        <v>643</v>
      </c>
      <c r="E15" s="63">
        <v>452</v>
      </c>
      <c r="F15" s="63">
        <v>674</v>
      </c>
      <c r="G15" s="63">
        <v>694</v>
      </c>
      <c r="H15" s="275">
        <v>792</v>
      </c>
      <c r="I15" s="275">
        <v>913</v>
      </c>
      <c r="J15" s="13"/>
    </row>
    <row r="16" spans="1:10" ht="12.75">
      <c r="A16" s="130" t="s">
        <v>259</v>
      </c>
      <c r="B16" s="63">
        <v>603</v>
      </c>
      <c r="C16" s="63">
        <v>659</v>
      </c>
      <c r="D16" s="63">
        <v>921</v>
      </c>
      <c r="E16" s="63">
        <v>1160</v>
      </c>
      <c r="F16" s="63">
        <v>1465</v>
      </c>
      <c r="G16" s="63">
        <v>1736</v>
      </c>
      <c r="H16" s="275">
        <v>2057</v>
      </c>
      <c r="I16" s="275">
        <v>2565</v>
      </c>
      <c r="J16" s="13"/>
    </row>
    <row r="17" spans="1:10" ht="12.75">
      <c r="A17" s="130" t="s">
        <v>260</v>
      </c>
      <c r="B17" s="63">
        <v>1738</v>
      </c>
      <c r="C17" s="63">
        <v>1887</v>
      </c>
      <c r="D17" s="63">
        <v>2095</v>
      </c>
      <c r="E17" s="63">
        <v>2064</v>
      </c>
      <c r="F17" s="63">
        <v>2575</v>
      </c>
      <c r="G17" s="63">
        <v>2715</v>
      </c>
      <c r="H17" s="275">
        <v>2815</v>
      </c>
      <c r="I17" s="275">
        <v>2915</v>
      </c>
      <c r="J17" s="13"/>
    </row>
    <row r="18" spans="1:10" ht="13.5" thickBot="1">
      <c r="A18" s="130" t="s">
        <v>261</v>
      </c>
      <c r="B18" s="110">
        <v>539</v>
      </c>
      <c r="C18" s="110">
        <v>587</v>
      </c>
      <c r="D18" s="110">
        <v>621</v>
      </c>
      <c r="E18" s="110">
        <v>660</v>
      </c>
      <c r="F18" s="110">
        <v>565</v>
      </c>
      <c r="G18" s="110">
        <v>697</v>
      </c>
      <c r="H18" s="276">
        <v>856</v>
      </c>
      <c r="I18" s="276">
        <v>668</v>
      </c>
      <c r="J18" s="13"/>
    </row>
    <row r="19" spans="1:10" ht="12.75">
      <c r="A19" s="131"/>
      <c r="B19" s="177"/>
      <c r="C19" s="209"/>
      <c r="D19" s="209"/>
      <c r="E19" s="209"/>
      <c r="F19" s="13"/>
      <c r="G19" s="209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209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ht="12.75">
      <c r="J24" s="13"/>
    </row>
    <row r="25" ht="12.75">
      <c r="J25" s="13"/>
    </row>
    <row r="26" ht="12.75">
      <c r="J26" s="13"/>
    </row>
    <row r="27" spans="6:10" ht="12.75">
      <c r="F27" s="212"/>
      <c r="J27" s="13"/>
    </row>
    <row r="28" spans="5:10" ht="12.75">
      <c r="E28" s="212"/>
      <c r="J28" s="13"/>
    </row>
    <row r="29" spans="5:10" ht="12.75">
      <c r="E29" s="212"/>
      <c r="J29" s="13"/>
    </row>
    <row r="30" ht="12.75">
      <c r="J30" s="13"/>
    </row>
    <row r="31" ht="12.75">
      <c r="E31" s="212"/>
    </row>
  </sheetData>
  <mergeCells count="2">
    <mergeCell ref="A1:I1"/>
    <mergeCell ref="A3:I3"/>
  </mergeCells>
  <hyperlinks>
    <hyperlink ref="A2" location="'Indice'!A1" display="Volver al Indice"/>
  </hyperlinks>
  <printOptions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1"/>
  <dimension ref="A1:J28"/>
  <sheetViews>
    <sheetView showGridLines="0" zoomScale="75" zoomScaleNormal="75" workbookViewId="0" topLeftCell="A1">
      <selection activeCell="C41" sqref="C41"/>
    </sheetView>
  </sheetViews>
  <sheetFormatPr defaultColWidth="11.421875" defaultRowHeight="12.75"/>
  <cols>
    <col min="1" max="1" width="30.7109375" style="1" customWidth="1"/>
    <col min="2" max="7" width="17.7109375" style="1" customWidth="1"/>
    <col min="8" max="16384" width="11.421875" style="1" customWidth="1"/>
  </cols>
  <sheetData>
    <row r="1" spans="1:7" s="80" customFormat="1" ht="18">
      <c r="A1" s="380" t="s">
        <v>0</v>
      </c>
      <c r="B1" s="380"/>
      <c r="C1" s="380"/>
      <c r="D1" s="380"/>
      <c r="E1" s="380"/>
      <c r="F1" s="380"/>
      <c r="G1" s="380"/>
    </row>
    <row r="2" ht="12.75">
      <c r="A2" s="340" t="s">
        <v>395</v>
      </c>
    </row>
    <row r="3" spans="1:10" s="97" customFormat="1" ht="15">
      <c r="A3" s="366" t="s">
        <v>350</v>
      </c>
      <c r="B3" s="366"/>
      <c r="C3" s="366"/>
      <c r="D3" s="366"/>
      <c r="E3" s="366"/>
      <c r="F3" s="366"/>
      <c r="G3" s="366"/>
      <c r="H3" s="78"/>
      <c r="I3" s="78"/>
      <c r="J3" s="78"/>
    </row>
    <row r="4" spans="1:7" s="86" customFormat="1" ht="15">
      <c r="A4" s="366" t="s">
        <v>242</v>
      </c>
      <c r="B4" s="366"/>
      <c r="C4" s="366"/>
      <c r="D4" s="366"/>
      <c r="E4" s="366"/>
      <c r="F4" s="366"/>
      <c r="G4" s="366"/>
    </row>
    <row r="5" spans="1:7" ht="13.5" thickBot="1">
      <c r="A5" s="5"/>
      <c r="B5" s="5"/>
      <c r="C5" s="5"/>
      <c r="D5" s="5"/>
      <c r="E5" s="5"/>
      <c r="F5" s="5"/>
      <c r="G5" s="5"/>
    </row>
    <row r="6" spans="1:7" ht="12.75">
      <c r="A6" s="131"/>
      <c r="B6" s="384" t="s">
        <v>208</v>
      </c>
      <c r="C6" s="385"/>
      <c r="D6" s="385"/>
      <c r="E6" s="386"/>
      <c r="F6" s="187" t="s">
        <v>136</v>
      </c>
      <c r="G6" s="184" t="s">
        <v>135</v>
      </c>
    </row>
    <row r="7" spans="1:8" ht="12.75">
      <c r="A7" s="6" t="s">
        <v>14</v>
      </c>
      <c r="B7" s="388" t="s">
        <v>216</v>
      </c>
      <c r="C7" s="389"/>
      <c r="D7" s="7" t="s">
        <v>363</v>
      </c>
      <c r="E7" s="7" t="s">
        <v>20</v>
      </c>
      <c r="F7" s="13"/>
      <c r="G7" s="2" t="s">
        <v>217</v>
      </c>
      <c r="H7" s="13"/>
    </row>
    <row r="8" spans="1:8" ht="13.5" thickBot="1">
      <c r="A8" s="161"/>
      <c r="B8" s="175" t="s">
        <v>137</v>
      </c>
      <c r="C8" s="152" t="s">
        <v>138</v>
      </c>
      <c r="D8" s="152"/>
      <c r="E8" s="152"/>
      <c r="F8" s="158"/>
      <c r="G8" s="181"/>
      <c r="H8" s="13"/>
    </row>
    <row r="9" spans="1:8" ht="12.75">
      <c r="A9" s="16">
        <v>1995</v>
      </c>
      <c r="B9" s="63">
        <v>2671</v>
      </c>
      <c r="C9" s="63">
        <v>12983</v>
      </c>
      <c r="D9" s="63">
        <v>414</v>
      </c>
      <c r="E9" s="63">
        <v>16068</v>
      </c>
      <c r="F9" s="63">
        <v>1735</v>
      </c>
      <c r="G9" s="275">
        <v>308</v>
      </c>
      <c r="H9" s="13"/>
    </row>
    <row r="10" spans="1:8" ht="12.75">
      <c r="A10" s="16">
        <v>1996</v>
      </c>
      <c r="B10" s="63">
        <v>1523</v>
      </c>
      <c r="C10" s="63">
        <v>16903</v>
      </c>
      <c r="D10" s="63">
        <v>608</v>
      </c>
      <c r="E10" s="63">
        <v>19034</v>
      </c>
      <c r="F10" s="63">
        <v>1694</v>
      </c>
      <c r="G10" s="275">
        <v>497</v>
      </c>
      <c r="H10" s="13"/>
    </row>
    <row r="11" spans="1:8" ht="12.75">
      <c r="A11" s="16">
        <v>1997</v>
      </c>
      <c r="B11" s="63">
        <v>1251</v>
      </c>
      <c r="C11" s="63">
        <v>20345</v>
      </c>
      <c r="D11" s="63">
        <v>922</v>
      </c>
      <c r="E11" s="63">
        <v>22518</v>
      </c>
      <c r="F11" s="63">
        <v>1673</v>
      </c>
      <c r="G11" s="275">
        <v>605</v>
      </c>
      <c r="H11" s="13"/>
    </row>
    <row r="12" spans="1:8" ht="12.75">
      <c r="A12" s="16">
        <v>1998</v>
      </c>
      <c r="B12" s="63">
        <v>1171</v>
      </c>
      <c r="C12" s="63">
        <v>22999</v>
      </c>
      <c r="D12" s="63">
        <v>866</v>
      </c>
      <c r="E12" s="63">
        <v>25036</v>
      </c>
      <c r="F12" s="63">
        <v>1358</v>
      </c>
      <c r="G12" s="275">
        <v>784</v>
      </c>
      <c r="H12" s="13"/>
    </row>
    <row r="13" spans="1:8" ht="12.75">
      <c r="A13" s="16">
        <v>1999</v>
      </c>
      <c r="B13" s="63">
        <v>1152</v>
      </c>
      <c r="C13" s="63">
        <v>20763</v>
      </c>
      <c r="D13" s="63">
        <v>620</v>
      </c>
      <c r="E13" s="63">
        <v>22535</v>
      </c>
      <c r="F13" s="63">
        <v>1305</v>
      </c>
      <c r="G13" s="275">
        <v>652</v>
      </c>
      <c r="H13" s="13"/>
    </row>
    <row r="14" spans="1:8" ht="12.75">
      <c r="A14" s="16">
        <v>2000</v>
      </c>
      <c r="B14" s="63">
        <v>999</v>
      </c>
      <c r="C14" s="63">
        <v>18551</v>
      </c>
      <c r="D14" s="63">
        <v>482</v>
      </c>
      <c r="E14" s="63">
        <v>20032</v>
      </c>
      <c r="F14" s="63">
        <v>1220</v>
      </c>
      <c r="G14" s="275">
        <v>633</v>
      </c>
      <c r="H14" s="13"/>
    </row>
    <row r="15" spans="1:8" ht="12.75">
      <c r="A15" s="16">
        <v>2001</v>
      </c>
      <c r="B15" s="63">
        <v>868</v>
      </c>
      <c r="C15" s="63">
        <v>17106</v>
      </c>
      <c r="D15" s="63">
        <v>340</v>
      </c>
      <c r="E15" s="63">
        <v>18314</v>
      </c>
      <c r="F15" s="63">
        <v>1057</v>
      </c>
      <c r="G15" s="275">
        <v>649</v>
      </c>
      <c r="H15" s="13"/>
    </row>
    <row r="16" spans="1:8" ht="12.75">
      <c r="A16" s="16">
        <v>2002</v>
      </c>
      <c r="B16" s="63">
        <v>728</v>
      </c>
      <c r="C16" s="63">
        <v>17071</v>
      </c>
      <c r="D16" s="63">
        <v>363</v>
      </c>
      <c r="E16" s="63">
        <v>18162</v>
      </c>
      <c r="F16" s="63">
        <v>830</v>
      </c>
      <c r="G16" s="275">
        <v>525</v>
      </c>
      <c r="H16" s="13"/>
    </row>
    <row r="17" spans="1:8" ht="12.75">
      <c r="A17" s="16">
        <v>2003</v>
      </c>
      <c r="B17" s="63">
        <v>646</v>
      </c>
      <c r="C17" s="63">
        <v>18101</v>
      </c>
      <c r="D17" s="63">
        <v>312</v>
      </c>
      <c r="E17" s="63">
        <v>19060</v>
      </c>
      <c r="F17" s="63">
        <v>766</v>
      </c>
      <c r="G17" s="275">
        <v>581</v>
      </c>
      <c r="H17" s="13"/>
    </row>
    <row r="18" spans="1:8" ht="12.75">
      <c r="A18" s="16">
        <v>2004</v>
      </c>
      <c r="B18" s="63">
        <v>570</v>
      </c>
      <c r="C18" s="63">
        <v>18941</v>
      </c>
      <c r="D18" s="63">
        <v>370</v>
      </c>
      <c r="E18" s="63">
        <v>19881</v>
      </c>
      <c r="F18" s="63">
        <v>769</v>
      </c>
      <c r="G18" s="275">
        <v>620</v>
      </c>
      <c r="H18" s="13"/>
    </row>
    <row r="19" spans="1:8" ht="12.75">
      <c r="A19" s="16">
        <v>2005</v>
      </c>
      <c r="B19" s="63">
        <v>301</v>
      </c>
      <c r="C19" s="63">
        <v>16153</v>
      </c>
      <c r="D19" s="63">
        <v>275</v>
      </c>
      <c r="E19" s="63">
        <v>16729</v>
      </c>
      <c r="F19" s="63">
        <v>800</v>
      </c>
      <c r="G19" s="275">
        <v>381</v>
      </c>
      <c r="H19" s="13"/>
    </row>
    <row r="20" spans="1:8" ht="12.75">
      <c r="A20" s="16">
        <v>2006</v>
      </c>
      <c r="B20" s="63">
        <v>281</v>
      </c>
      <c r="C20" s="63">
        <v>15946</v>
      </c>
      <c r="D20" s="63">
        <v>378</v>
      </c>
      <c r="E20" s="63">
        <v>16605</v>
      </c>
      <c r="F20" s="63">
        <v>570</v>
      </c>
      <c r="G20" s="275">
        <v>361</v>
      </c>
      <c r="H20" s="13"/>
    </row>
    <row r="21" spans="1:8" ht="13.5" thickBot="1">
      <c r="A21" s="102">
        <v>2007</v>
      </c>
      <c r="B21" s="110">
        <v>211</v>
      </c>
      <c r="C21" s="110">
        <v>17030</v>
      </c>
      <c r="D21" s="313">
        <v>465</v>
      </c>
      <c r="E21" s="110">
        <f>B21+C21+D21</f>
        <v>17706</v>
      </c>
      <c r="F21" s="110">
        <v>525</v>
      </c>
      <c r="G21" s="276">
        <v>630</v>
      </c>
      <c r="H21" s="13"/>
    </row>
    <row r="22" spans="1:8" ht="12.75">
      <c r="A22" s="13"/>
      <c r="B22" s="13"/>
      <c r="C22" s="13"/>
      <c r="D22" s="13"/>
      <c r="E22" s="13"/>
      <c r="F22" s="13"/>
      <c r="G22" s="13"/>
      <c r="H22" s="13"/>
    </row>
    <row r="23" ht="12.75">
      <c r="H23" s="13"/>
    </row>
    <row r="24" ht="12.75">
      <c r="H24" s="13"/>
    </row>
    <row r="25" ht="12.75">
      <c r="H25" s="13"/>
    </row>
    <row r="26" ht="12.75">
      <c r="H26" s="13"/>
    </row>
    <row r="27" ht="12.75">
      <c r="H27" s="13"/>
    </row>
    <row r="28" ht="12.75">
      <c r="B28" s="141"/>
    </row>
  </sheetData>
  <mergeCells count="5">
    <mergeCell ref="B7:C7"/>
    <mergeCell ref="A1:G1"/>
    <mergeCell ref="B6:E6"/>
    <mergeCell ref="A3:G3"/>
    <mergeCell ref="A4:G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/>
  <dimension ref="A1:J26"/>
  <sheetViews>
    <sheetView showGridLines="0" zoomScale="75" zoomScaleNormal="75" workbookViewId="0" topLeftCell="A1">
      <selection activeCell="E25" sqref="E25"/>
    </sheetView>
  </sheetViews>
  <sheetFormatPr defaultColWidth="11.421875" defaultRowHeight="12.75"/>
  <cols>
    <col min="1" max="1" width="22.7109375" style="1" customWidth="1"/>
    <col min="2" max="7" width="15.7109375" style="1" customWidth="1"/>
    <col min="8" max="16384" width="11.421875" style="1" customWidth="1"/>
  </cols>
  <sheetData>
    <row r="1" spans="1:7" s="80" customFormat="1" ht="18">
      <c r="A1" s="380" t="s">
        <v>0</v>
      </c>
      <c r="B1" s="380"/>
      <c r="C1" s="380"/>
      <c r="D1" s="380"/>
      <c r="E1" s="380"/>
      <c r="F1" s="380"/>
      <c r="G1" s="380"/>
    </row>
    <row r="2" ht="12.75">
      <c r="A2" s="340" t="s">
        <v>395</v>
      </c>
    </row>
    <row r="3" spans="1:10" s="97" customFormat="1" ht="15">
      <c r="A3" s="366" t="s">
        <v>349</v>
      </c>
      <c r="B3" s="366"/>
      <c r="C3" s="366"/>
      <c r="D3" s="366"/>
      <c r="E3" s="366"/>
      <c r="F3" s="366"/>
      <c r="G3" s="366"/>
      <c r="H3" s="78"/>
      <c r="I3" s="78"/>
      <c r="J3" s="78"/>
    </row>
    <row r="4" spans="1:8" s="86" customFormat="1" ht="15" customHeight="1">
      <c r="A4" s="393" t="s">
        <v>339</v>
      </c>
      <c r="B4" s="393"/>
      <c r="C4" s="393"/>
      <c r="D4" s="393"/>
      <c r="E4" s="393"/>
      <c r="F4" s="393"/>
      <c r="G4" s="393"/>
      <c r="H4" s="90"/>
    </row>
    <row r="5" spans="1:8" ht="13.5" thickBot="1">
      <c r="A5" s="5"/>
      <c r="B5" s="5"/>
      <c r="C5" s="5"/>
      <c r="D5" s="5"/>
      <c r="E5" s="5"/>
      <c r="F5" s="5"/>
      <c r="G5" s="5"/>
      <c r="H5" s="13"/>
    </row>
    <row r="6" spans="1:8" ht="27.75" customHeight="1">
      <c r="A6" s="207" t="s">
        <v>14</v>
      </c>
      <c r="B6" s="390" t="s">
        <v>208</v>
      </c>
      <c r="C6" s="391"/>
      <c r="D6" s="390" t="s">
        <v>136</v>
      </c>
      <c r="E6" s="391"/>
      <c r="F6" s="390" t="s">
        <v>218</v>
      </c>
      <c r="G6" s="392"/>
      <c r="H6" s="13"/>
    </row>
    <row r="7" spans="1:8" ht="13.5" thickBot="1">
      <c r="A7" s="161"/>
      <c r="B7" s="175" t="s">
        <v>139</v>
      </c>
      <c r="C7" s="152" t="s">
        <v>140</v>
      </c>
      <c r="D7" s="175" t="s">
        <v>139</v>
      </c>
      <c r="E7" s="152" t="s">
        <v>140</v>
      </c>
      <c r="F7" s="175" t="s">
        <v>139</v>
      </c>
      <c r="G7" s="175" t="s">
        <v>140</v>
      </c>
      <c r="H7" s="13"/>
    </row>
    <row r="8" spans="1:8" ht="12.75">
      <c r="A8" s="16">
        <v>1995</v>
      </c>
      <c r="B8" s="63">
        <v>805593</v>
      </c>
      <c r="C8" s="63">
        <v>47131773</v>
      </c>
      <c r="D8" s="63">
        <v>279424</v>
      </c>
      <c r="E8" s="63">
        <v>3674236</v>
      </c>
      <c r="F8" s="63">
        <v>49221</v>
      </c>
      <c r="G8" s="275">
        <v>4879385</v>
      </c>
      <c r="H8" s="13"/>
    </row>
    <row r="9" spans="1:8" ht="12.75">
      <c r="A9" s="16">
        <v>1996</v>
      </c>
      <c r="B9" s="63">
        <v>823609</v>
      </c>
      <c r="C9" s="63">
        <v>48648532</v>
      </c>
      <c r="D9" s="63">
        <v>280866</v>
      </c>
      <c r="E9" s="63">
        <v>3721129</v>
      </c>
      <c r="F9" s="63">
        <v>49408</v>
      </c>
      <c r="G9" s="275">
        <v>4940136</v>
      </c>
      <c r="H9" s="13"/>
    </row>
    <row r="10" spans="1:8" ht="12.75">
      <c r="A10" s="16">
        <v>1997</v>
      </c>
      <c r="B10" s="63">
        <v>841932</v>
      </c>
      <c r="C10" s="63">
        <v>50112025</v>
      </c>
      <c r="D10" s="63">
        <v>281906</v>
      </c>
      <c r="E10" s="63">
        <v>3737864</v>
      </c>
      <c r="F10" s="63">
        <v>49729</v>
      </c>
      <c r="G10" s="275">
        <v>5010650</v>
      </c>
      <c r="H10" s="13"/>
    </row>
    <row r="11" spans="1:8" ht="12.75">
      <c r="A11" s="16">
        <v>1998</v>
      </c>
      <c r="B11" s="63">
        <v>862140</v>
      </c>
      <c r="C11" s="63">
        <v>51833776</v>
      </c>
      <c r="D11" s="63">
        <v>282759</v>
      </c>
      <c r="E11" s="63">
        <v>3681159</v>
      </c>
      <c r="F11" s="63">
        <v>50087</v>
      </c>
      <c r="G11" s="275">
        <v>5136098</v>
      </c>
      <c r="H11" s="13"/>
    </row>
    <row r="12" spans="1:8" ht="12.75">
      <c r="A12" s="16">
        <v>1999</v>
      </c>
      <c r="B12" s="63">
        <v>881977</v>
      </c>
      <c r="C12" s="63">
        <v>53413298</v>
      </c>
      <c r="D12" s="63">
        <v>284001</v>
      </c>
      <c r="E12" s="63">
        <v>3691641</v>
      </c>
      <c r="F12" s="63">
        <v>50485</v>
      </c>
      <c r="G12" s="275">
        <v>5262544</v>
      </c>
      <c r="H12" s="13"/>
    </row>
    <row r="13" spans="1:8" ht="12.75">
      <c r="A13" s="16">
        <v>2000</v>
      </c>
      <c r="B13" s="63">
        <v>899700</v>
      </c>
      <c r="C13" s="63">
        <v>54854877</v>
      </c>
      <c r="D13" s="63">
        <v>284944</v>
      </c>
      <c r="E13" s="63">
        <v>3702533</v>
      </c>
      <c r="F13" s="63">
        <v>51130</v>
      </c>
      <c r="G13" s="275">
        <v>5422548</v>
      </c>
      <c r="H13" s="13"/>
    </row>
    <row r="14" spans="1:8" ht="12.75">
      <c r="A14" s="16">
        <v>2001</v>
      </c>
      <c r="B14" s="63">
        <v>925688</v>
      </c>
      <c r="C14" s="63">
        <v>56941776</v>
      </c>
      <c r="D14" s="63">
        <v>279920</v>
      </c>
      <c r="E14" s="63">
        <v>3623708</v>
      </c>
      <c r="F14" s="63">
        <v>50591</v>
      </c>
      <c r="G14" s="275">
        <v>5415265</v>
      </c>
      <c r="H14" s="13"/>
    </row>
    <row r="15" spans="1:8" ht="12.75">
      <c r="A15" s="16">
        <v>2002</v>
      </c>
      <c r="B15" s="63">
        <v>946053</v>
      </c>
      <c r="C15" s="63">
        <v>58464717</v>
      </c>
      <c r="D15" s="63">
        <v>280509</v>
      </c>
      <c r="E15" s="63">
        <v>3628915</v>
      </c>
      <c r="F15" s="63">
        <v>51501</v>
      </c>
      <c r="G15" s="275">
        <v>5583482</v>
      </c>
      <c r="H15" s="13"/>
    </row>
    <row r="16" spans="1:8" ht="12.75">
      <c r="A16" s="16">
        <v>2003</v>
      </c>
      <c r="B16" s="63">
        <v>943653</v>
      </c>
      <c r="C16" s="63">
        <v>58442502</v>
      </c>
      <c r="D16" s="63">
        <v>281168</v>
      </c>
      <c r="E16" s="63">
        <v>3634900</v>
      </c>
      <c r="F16" s="63">
        <v>50454</v>
      </c>
      <c r="G16" s="275">
        <v>5541829</v>
      </c>
      <c r="H16" s="13"/>
    </row>
    <row r="17" spans="1:8" ht="12.75">
      <c r="A17" s="16">
        <v>2004</v>
      </c>
      <c r="B17" s="63">
        <v>966598</v>
      </c>
      <c r="C17" s="63">
        <v>60230020</v>
      </c>
      <c r="D17" s="63">
        <v>280580</v>
      </c>
      <c r="E17" s="63">
        <v>3592767</v>
      </c>
      <c r="F17" s="63">
        <v>51073</v>
      </c>
      <c r="G17" s="275">
        <v>5714204</v>
      </c>
      <c r="H17" s="13"/>
    </row>
    <row r="18" spans="1:8" ht="12.75">
      <c r="A18" s="16">
        <v>2005</v>
      </c>
      <c r="B18" s="63">
        <v>980807</v>
      </c>
      <c r="C18" s="63">
        <v>61202356.8</v>
      </c>
      <c r="D18" s="63">
        <v>280817</v>
      </c>
      <c r="E18" s="63">
        <v>3632899.5631334465</v>
      </c>
      <c r="F18" s="63">
        <v>51373</v>
      </c>
      <c r="G18" s="275">
        <v>5753776</v>
      </c>
      <c r="H18" s="13"/>
    </row>
    <row r="19" spans="1:8" ht="12.75">
      <c r="A19" s="16">
        <v>2006</v>
      </c>
      <c r="B19" s="63">
        <v>1000222</v>
      </c>
      <c r="C19" s="63">
        <v>62913963.8</v>
      </c>
      <c r="D19" s="63">
        <v>281336</v>
      </c>
      <c r="E19" s="63">
        <v>3639613.81075117</v>
      </c>
      <c r="F19" s="63">
        <v>51684</v>
      </c>
      <c r="G19" s="275">
        <v>5788608</v>
      </c>
      <c r="H19" s="13"/>
    </row>
    <row r="20" spans="1:8" ht="13.5" thickBot="1">
      <c r="A20" s="102" t="s">
        <v>372</v>
      </c>
      <c r="B20" s="110">
        <v>1016043</v>
      </c>
      <c r="C20" s="110">
        <v>64027918</v>
      </c>
      <c r="D20" s="110">
        <v>281471</v>
      </c>
      <c r="E20" s="110">
        <v>3589729</v>
      </c>
      <c r="F20" s="110">
        <v>52047</v>
      </c>
      <c r="G20" s="276">
        <v>5988312</v>
      </c>
      <c r="H20" s="13"/>
    </row>
    <row r="21" spans="1:8" ht="12.75">
      <c r="A21" s="13" t="s">
        <v>241</v>
      </c>
      <c r="B21" s="13"/>
      <c r="C21" s="13"/>
      <c r="D21" s="13"/>
      <c r="E21" s="13"/>
      <c r="F21" s="13"/>
      <c r="G21" s="13"/>
      <c r="H21" s="13"/>
    </row>
    <row r="22" ht="12.75">
      <c r="H22" s="13"/>
    </row>
    <row r="23" ht="12.75">
      <c r="H23" s="13"/>
    </row>
    <row r="24" ht="12.75">
      <c r="H24" s="13"/>
    </row>
    <row r="25" ht="12.75">
      <c r="H25" s="13"/>
    </row>
    <row r="26" ht="12.75">
      <c r="H26" s="13"/>
    </row>
  </sheetData>
  <mergeCells count="6">
    <mergeCell ref="B6:C6"/>
    <mergeCell ref="D6:E6"/>
    <mergeCell ref="F6:G6"/>
    <mergeCell ref="A1:G1"/>
    <mergeCell ref="A3:G3"/>
    <mergeCell ref="A4:G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/>
  <dimension ref="A1:I32"/>
  <sheetViews>
    <sheetView showGridLines="0" zoomScale="75" zoomScaleNormal="75" workbookViewId="0" topLeftCell="A1">
      <selection activeCell="B37" sqref="B37"/>
    </sheetView>
  </sheetViews>
  <sheetFormatPr defaultColWidth="11.421875" defaultRowHeight="12.75"/>
  <cols>
    <col min="1" max="1" width="50.7109375" style="1" customWidth="1"/>
    <col min="2" max="6" width="15.140625" style="1" customWidth="1"/>
    <col min="7" max="16384" width="11.421875" style="1" customWidth="1"/>
  </cols>
  <sheetData>
    <row r="1" spans="1:6" s="80" customFormat="1" ht="18">
      <c r="A1" s="362" t="s">
        <v>240</v>
      </c>
      <c r="B1" s="362"/>
      <c r="C1" s="362"/>
      <c r="D1" s="362"/>
      <c r="E1" s="362"/>
      <c r="F1" s="363"/>
    </row>
    <row r="2" ht="12.75">
      <c r="A2" s="340" t="s">
        <v>395</v>
      </c>
    </row>
    <row r="3" spans="1:7" s="97" customFormat="1" ht="15">
      <c r="A3" s="364" t="s">
        <v>336</v>
      </c>
      <c r="B3" s="365"/>
      <c r="C3" s="365"/>
      <c r="D3" s="365"/>
      <c r="E3" s="365"/>
      <c r="F3" s="363"/>
      <c r="G3" s="254"/>
    </row>
    <row r="4" spans="1:7" s="86" customFormat="1" ht="15" thickBot="1">
      <c r="A4" s="87"/>
      <c r="B4" s="87"/>
      <c r="C4" s="87"/>
      <c r="D4" s="87"/>
      <c r="E4" s="87"/>
      <c r="G4" s="90"/>
    </row>
    <row r="5" spans="1:7" ht="13.5" thickBot="1">
      <c r="A5" s="204" t="s">
        <v>219</v>
      </c>
      <c r="B5" s="182" t="s">
        <v>1</v>
      </c>
      <c r="C5" s="183" t="s">
        <v>290</v>
      </c>
      <c r="D5" s="183" t="s">
        <v>302</v>
      </c>
      <c r="E5" s="183" t="s">
        <v>303</v>
      </c>
      <c r="F5" s="183" t="s">
        <v>304</v>
      </c>
      <c r="G5" s="13"/>
    </row>
    <row r="6" spans="1:7" ht="12.75">
      <c r="A6" s="100" t="s">
        <v>305</v>
      </c>
      <c r="B6" s="4"/>
      <c r="C6" s="4"/>
      <c r="D6" s="4"/>
      <c r="E6" s="4"/>
      <c r="F6" s="4"/>
      <c r="G6" s="13"/>
    </row>
    <row r="7" spans="1:7" ht="12.75">
      <c r="A7" s="16" t="s">
        <v>220</v>
      </c>
      <c r="B7" s="50" t="s">
        <v>2</v>
      </c>
      <c r="C7" s="47">
        <v>65263</v>
      </c>
      <c r="D7" s="47">
        <v>59816.1</v>
      </c>
      <c r="E7" s="47">
        <v>67702.5</v>
      </c>
      <c r="F7" s="48">
        <v>74738</v>
      </c>
      <c r="G7" s="13"/>
    </row>
    <row r="8" spans="1:7" ht="12.75">
      <c r="A8" s="16" t="s">
        <v>221</v>
      </c>
      <c r="B8" s="50" t="s">
        <v>2</v>
      </c>
      <c r="C8" s="47">
        <v>208033</v>
      </c>
      <c r="D8" s="47">
        <v>210749.8</v>
      </c>
      <c r="E8" s="47">
        <v>182643.6</v>
      </c>
      <c r="F8" s="48">
        <v>127511.3</v>
      </c>
      <c r="G8" s="13"/>
    </row>
    <row r="9" spans="1:7" ht="12.75">
      <c r="A9" s="16" t="s">
        <v>3</v>
      </c>
      <c r="B9" s="50" t="s">
        <v>2</v>
      </c>
      <c r="C9" s="47">
        <v>91673</v>
      </c>
      <c r="D9" s="47">
        <v>95446.4</v>
      </c>
      <c r="E9" s="47">
        <v>101176.4</v>
      </c>
      <c r="F9" s="48">
        <v>94928.8</v>
      </c>
      <c r="G9" s="13"/>
    </row>
    <row r="10" spans="1:7" ht="12.75">
      <c r="A10" s="16" t="s">
        <v>4</v>
      </c>
      <c r="B10" s="50" t="s">
        <v>2</v>
      </c>
      <c r="C10" s="47">
        <v>338</v>
      </c>
      <c r="D10" s="47">
        <v>332.7</v>
      </c>
      <c r="E10" s="47">
        <v>533.1</v>
      </c>
      <c r="F10" s="48">
        <v>580.1</v>
      </c>
      <c r="G10" s="13"/>
    </row>
    <row r="11" spans="1:9" ht="12.75">
      <c r="A11" s="16" t="s">
        <v>5</v>
      </c>
      <c r="B11" s="50" t="s">
        <v>2</v>
      </c>
      <c r="C11" s="47">
        <v>6125</v>
      </c>
      <c r="D11" s="47">
        <v>8095.2</v>
      </c>
      <c r="E11" s="47">
        <v>7634</v>
      </c>
      <c r="F11" s="48">
        <v>8035.2</v>
      </c>
      <c r="G11" s="13"/>
      <c r="H11" s="212"/>
      <c r="I11" s="212"/>
    </row>
    <row r="12" spans="1:7" ht="12.75">
      <c r="A12" s="16" t="s">
        <v>6</v>
      </c>
      <c r="B12" s="50" t="s">
        <v>2</v>
      </c>
      <c r="C12" s="47">
        <v>16733</v>
      </c>
      <c r="D12" s="47">
        <v>17649.9</v>
      </c>
      <c r="E12" s="47">
        <v>18114.7</v>
      </c>
      <c r="F12" s="48">
        <v>12488.5</v>
      </c>
      <c r="G12" s="13"/>
    </row>
    <row r="13" spans="1:7" ht="12.75">
      <c r="A13" s="16" t="s">
        <v>7</v>
      </c>
      <c r="B13" s="50" t="s">
        <v>2</v>
      </c>
      <c r="C13" s="47">
        <v>3503.1</v>
      </c>
      <c r="D13" s="47">
        <v>2358</v>
      </c>
      <c r="E13" s="47">
        <v>1465.5</v>
      </c>
      <c r="F13" s="48">
        <v>1571.6</v>
      </c>
      <c r="G13" s="209"/>
    </row>
    <row r="14" spans="1:7" ht="12.75">
      <c r="A14" s="16" t="s">
        <v>8</v>
      </c>
      <c r="B14" s="50" t="s">
        <v>2</v>
      </c>
      <c r="C14" s="47">
        <v>250</v>
      </c>
      <c r="D14" s="47">
        <v>147.9</v>
      </c>
      <c r="E14" s="47">
        <v>89.6</v>
      </c>
      <c r="F14" s="48">
        <v>103.3</v>
      </c>
      <c r="G14" s="209"/>
    </row>
    <row r="15" spans="1:8" ht="12.75">
      <c r="A15" s="16" t="s">
        <v>9</v>
      </c>
      <c r="B15" s="50" t="s">
        <v>2</v>
      </c>
      <c r="C15" s="47">
        <v>4002</v>
      </c>
      <c r="D15" s="47">
        <v>4091</v>
      </c>
      <c r="E15" s="47">
        <v>4967.8</v>
      </c>
      <c r="F15" s="48">
        <v>4056.8</v>
      </c>
      <c r="G15" s="209"/>
      <c r="H15" s="165"/>
    </row>
    <row r="16" spans="1:7" ht="12.75">
      <c r="A16" s="100" t="s">
        <v>229</v>
      </c>
      <c r="B16" s="50" t="s">
        <v>2</v>
      </c>
      <c r="C16" s="47">
        <v>48036</v>
      </c>
      <c r="D16" s="47">
        <v>38931.8</v>
      </c>
      <c r="E16" s="47">
        <v>45125.1</v>
      </c>
      <c r="F16" s="48">
        <v>37066.6</v>
      </c>
      <c r="G16" s="13"/>
    </row>
    <row r="17" spans="1:7" ht="12.75">
      <c r="A17" s="100" t="s">
        <v>306</v>
      </c>
      <c r="B17" s="50"/>
      <c r="C17" s="47"/>
      <c r="D17" s="47"/>
      <c r="E17" s="47"/>
      <c r="F17" s="48"/>
      <c r="G17" s="13"/>
    </row>
    <row r="18" spans="1:7" ht="12.75">
      <c r="A18" s="16" t="s">
        <v>10</v>
      </c>
      <c r="B18" s="50" t="s">
        <v>2</v>
      </c>
      <c r="C18" s="47">
        <v>2527</v>
      </c>
      <c r="D18" s="47">
        <v>1789.7</v>
      </c>
      <c r="E18" s="47">
        <v>2256.3</v>
      </c>
      <c r="F18" s="48">
        <v>1672.1</v>
      </c>
      <c r="G18" s="13"/>
    </row>
    <row r="19" spans="1:7" ht="12.75">
      <c r="A19" s="16" t="s">
        <v>11</v>
      </c>
      <c r="B19" s="50" t="s">
        <v>2</v>
      </c>
      <c r="C19" s="47">
        <v>5285</v>
      </c>
      <c r="D19" s="47">
        <v>5248.6</v>
      </c>
      <c r="E19" s="47">
        <v>4285.9</v>
      </c>
      <c r="F19" s="48">
        <v>3272.6</v>
      </c>
      <c r="G19" s="13"/>
    </row>
    <row r="20" spans="1:7" ht="12.75">
      <c r="A20" s="16" t="s">
        <v>12</v>
      </c>
      <c r="B20" s="50" t="s">
        <v>2</v>
      </c>
      <c r="C20" s="47">
        <v>38</v>
      </c>
      <c r="D20" s="47">
        <v>9.5</v>
      </c>
      <c r="E20" s="47">
        <v>23.4</v>
      </c>
      <c r="F20" s="48">
        <v>0</v>
      </c>
      <c r="G20" s="13"/>
    </row>
    <row r="21" spans="1:7" ht="12.75">
      <c r="A21" s="16" t="s">
        <v>13</v>
      </c>
      <c r="B21" s="50" t="s">
        <v>2</v>
      </c>
      <c r="C21" s="47">
        <v>70</v>
      </c>
      <c r="D21" s="47">
        <v>69.7</v>
      </c>
      <c r="E21" s="47">
        <v>59.9</v>
      </c>
      <c r="F21" s="48">
        <v>63.4</v>
      </c>
      <c r="G21" s="13"/>
    </row>
    <row r="22" spans="1:7" ht="12.75">
      <c r="A22" s="16" t="s">
        <v>308</v>
      </c>
      <c r="B22" s="50" t="s">
        <v>2</v>
      </c>
      <c r="C22" s="47">
        <v>273.52</v>
      </c>
      <c r="D22" s="47">
        <v>74.5</v>
      </c>
      <c r="E22" s="47">
        <v>12</v>
      </c>
      <c r="F22" s="48">
        <v>11</v>
      </c>
      <c r="G22" s="13"/>
    </row>
    <row r="23" spans="1:7" ht="12.75">
      <c r="A23" s="100" t="s">
        <v>228</v>
      </c>
      <c r="B23" s="50" t="s">
        <v>2</v>
      </c>
      <c r="C23" s="47">
        <v>21230</v>
      </c>
      <c r="D23" s="47">
        <v>23096</v>
      </c>
      <c r="E23" s="47">
        <v>26757.2</v>
      </c>
      <c r="F23" s="48">
        <v>10264.7</v>
      </c>
      <c r="G23" s="13"/>
    </row>
    <row r="24" spans="1:7" ht="12.75">
      <c r="A24" s="100" t="s">
        <v>222</v>
      </c>
      <c r="B24" s="50" t="s">
        <v>2</v>
      </c>
      <c r="C24" s="47">
        <v>6859</v>
      </c>
      <c r="D24" s="47">
        <v>6510.1</v>
      </c>
      <c r="E24" s="47">
        <v>7684.3</v>
      </c>
      <c r="F24" s="48">
        <v>6777.3</v>
      </c>
      <c r="G24" s="13"/>
    </row>
    <row r="25" spans="1:7" ht="12.75">
      <c r="A25" s="100" t="s">
        <v>223</v>
      </c>
      <c r="B25" s="50" t="s">
        <v>2</v>
      </c>
      <c r="C25" s="47">
        <v>362</v>
      </c>
      <c r="D25" s="47">
        <v>255.7</v>
      </c>
      <c r="E25" s="47">
        <v>209.4</v>
      </c>
      <c r="F25" s="48">
        <v>146</v>
      </c>
      <c r="G25" s="13"/>
    </row>
    <row r="26" spans="1:7" ht="12.75">
      <c r="A26" s="100" t="s">
        <v>307</v>
      </c>
      <c r="B26" s="50" t="s">
        <v>2</v>
      </c>
      <c r="C26" s="47">
        <v>298</v>
      </c>
      <c r="D26" s="47">
        <v>286.1</v>
      </c>
      <c r="E26" s="47">
        <v>1102.4</v>
      </c>
      <c r="F26" s="48">
        <v>609.1</v>
      </c>
      <c r="G26" s="13"/>
    </row>
    <row r="27" spans="1:7" ht="13.5" thickBot="1">
      <c r="A27" s="101" t="s">
        <v>227</v>
      </c>
      <c r="B27" s="213" t="s">
        <v>2</v>
      </c>
      <c r="C27" s="105">
        <v>480898.62</v>
      </c>
      <c r="D27" s="105">
        <v>474958.7</v>
      </c>
      <c r="E27" s="105">
        <v>471843.1</v>
      </c>
      <c r="F27" s="106">
        <v>383896.4</v>
      </c>
      <c r="G27" s="13"/>
    </row>
    <row r="28" ht="12.75">
      <c r="G28" s="13"/>
    </row>
    <row r="29" ht="12.75">
      <c r="G29" s="13"/>
    </row>
    <row r="30" ht="12.75">
      <c r="G30" s="13"/>
    </row>
    <row r="31" ht="12.75">
      <c r="G31" s="13"/>
    </row>
    <row r="32" ht="12.75">
      <c r="G32" s="13"/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1"/>
  <dimension ref="A1:J24"/>
  <sheetViews>
    <sheetView showGridLines="0" zoomScale="75" zoomScaleNormal="75" workbookViewId="0" topLeftCell="A1">
      <selection activeCell="F42" sqref="F42"/>
    </sheetView>
  </sheetViews>
  <sheetFormatPr defaultColWidth="11.421875" defaultRowHeight="12.75"/>
  <cols>
    <col min="1" max="1" width="27.140625" style="1" customWidth="1"/>
    <col min="2" max="6" width="20.00390625" style="1" customWidth="1"/>
    <col min="7" max="16384" width="11.421875" style="1" customWidth="1"/>
  </cols>
  <sheetData>
    <row r="1" spans="1:7" s="80" customFormat="1" ht="18">
      <c r="A1" s="380" t="s">
        <v>0</v>
      </c>
      <c r="B1" s="380"/>
      <c r="C1" s="380"/>
      <c r="D1" s="380"/>
      <c r="E1" s="380"/>
      <c r="F1" s="380"/>
      <c r="G1" s="74"/>
    </row>
    <row r="2" ht="12.75">
      <c r="A2" s="340" t="s">
        <v>395</v>
      </c>
    </row>
    <row r="3" spans="1:10" s="97" customFormat="1" ht="15">
      <c r="A3" s="394" t="s">
        <v>348</v>
      </c>
      <c r="B3" s="394"/>
      <c r="C3" s="394"/>
      <c r="D3" s="394"/>
      <c r="E3" s="394"/>
      <c r="F3" s="394"/>
      <c r="G3" s="89"/>
      <c r="H3" s="89"/>
      <c r="I3" s="89"/>
      <c r="J3" s="89"/>
    </row>
    <row r="4" spans="1:10" s="97" customFormat="1" ht="15">
      <c r="A4" s="394" t="s">
        <v>295</v>
      </c>
      <c r="B4" s="394"/>
      <c r="C4" s="394"/>
      <c r="D4" s="394"/>
      <c r="E4" s="394"/>
      <c r="F4" s="394"/>
      <c r="G4" s="89"/>
      <c r="H4" s="89"/>
      <c r="I4" s="89"/>
      <c r="J4" s="89"/>
    </row>
    <row r="5" spans="1:7" s="86" customFormat="1" ht="14.25">
      <c r="A5" s="87"/>
      <c r="B5" s="87"/>
      <c r="C5" s="87"/>
      <c r="D5" s="87"/>
      <c r="E5" s="87"/>
      <c r="F5" s="87"/>
      <c r="G5" s="90"/>
    </row>
    <row r="6" spans="1:7" ht="12.75">
      <c r="A6" s="51"/>
      <c r="B6" s="72" t="s">
        <v>232</v>
      </c>
      <c r="C6" s="395" t="s">
        <v>234</v>
      </c>
      <c r="D6" s="396"/>
      <c r="E6" s="397"/>
      <c r="F6" s="73"/>
      <c r="G6" s="14"/>
    </row>
    <row r="7" spans="1:7" ht="12.75">
      <c r="A7" s="6" t="s">
        <v>14</v>
      </c>
      <c r="B7" s="10" t="s">
        <v>233</v>
      </c>
      <c r="C7" s="10" t="s">
        <v>142</v>
      </c>
      <c r="D7" s="10" t="s">
        <v>143</v>
      </c>
      <c r="E7" s="10" t="s">
        <v>20</v>
      </c>
      <c r="F7" s="11" t="s">
        <v>20</v>
      </c>
      <c r="G7" s="14"/>
    </row>
    <row r="8" spans="1:7" ht="13.5" thickBot="1">
      <c r="A8" s="161"/>
      <c r="B8" s="159" t="s">
        <v>141</v>
      </c>
      <c r="C8" s="159"/>
      <c r="D8" s="159"/>
      <c r="E8" s="159"/>
      <c r="F8" s="160"/>
      <c r="G8" s="14"/>
    </row>
    <row r="9" spans="1:7" ht="12.75">
      <c r="A9" s="15">
        <v>1995</v>
      </c>
      <c r="B9" s="304">
        <v>245.54</v>
      </c>
      <c r="C9" s="304">
        <v>138.38</v>
      </c>
      <c r="D9" s="304">
        <v>446.38</v>
      </c>
      <c r="E9" s="304">
        <v>584.76</v>
      </c>
      <c r="F9" s="308">
        <v>830.3</v>
      </c>
      <c r="G9" s="14"/>
    </row>
    <row r="10" spans="1:7" ht="12.75">
      <c r="A10" s="15">
        <v>1996</v>
      </c>
      <c r="B10" s="304">
        <v>276.89</v>
      </c>
      <c r="C10" s="304">
        <v>137.51</v>
      </c>
      <c r="D10" s="304">
        <v>470.89</v>
      </c>
      <c r="E10" s="304">
        <v>608.4</v>
      </c>
      <c r="F10" s="305">
        <v>885.29</v>
      </c>
      <c r="G10" s="14"/>
    </row>
    <row r="11" spans="1:7" ht="12.75">
      <c r="A11" s="15">
        <v>1997</v>
      </c>
      <c r="B11" s="304">
        <v>311.61</v>
      </c>
      <c r="C11" s="304">
        <v>125.17</v>
      </c>
      <c r="D11" s="304">
        <v>494.87</v>
      </c>
      <c r="E11" s="304">
        <v>620.04</v>
      </c>
      <c r="F11" s="305">
        <v>931.65</v>
      </c>
      <c r="G11" s="14"/>
    </row>
    <row r="12" spans="1:7" ht="12.75">
      <c r="A12" s="15">
        <v>1998</v>
      </c>
      <c r="B12" s="304">
        <v>336.66</v>
      </c>
      <c r="C12" s="304">
        <v>124.56</v>
      </c>
      <c r="D12" s="304">
        <v>511.78</v>
      </c>
      <c r="E12" s="304">
        <v>636.34</v>
      </c>
      <c r="F12" s="305">
        <v>973</v>
      </c>
      <c r="G12" s="14"/>
    </row>
    <row r="13" spans="1:7" ht="12.75">
      <c r="A13" s="15">
        <v>1999</v>
      </c>
      <c r="B13" s="304">
        <v>353.76</v>
      </c>
      <c r="C13" s="304">
        <v>129.74</v>
      </c>
      <c r="D13" s="304">
        <v>523.7</v>
      </c>
      <c r="E13" s="304">
        <v>653.44</v>
      </c>
      <c r="F13" s="305">
        <v>1007.2</v>
      </c>
      <c r="G13" s="14"/>
    </row>
    <row r="14" spans="1:7" ht="12.75">
      <c r="A14" s="15">
        <v>2000</v>
      </c>
      <c r="B14" s="304">
        <v>359.42</v>
      </c>
      <c r="C14" s="304">
        <v>137.01</v>
      </c>
      <c r="D14" s="304">
        <v>541.08</v>
      </c>
      <c r="E14" s="304">
        <v>678.09</v>
      </c>
      <c r="F14" s="305">
        <v>1037.51</v>
      </c>
      <c r="G14" s="14"/>
    </row>
    <row r="15" spans="1:7" ht="12.75">
      <c r="A15" s="15" t="s">
        <v>289</v>
      </c>
      <c r="B15" s="304">
        <v>336.45</v>
      </c>
      <c r="C15" s="304">
        <v>144.809</v>
      </c>
      <c r="D15" s="304">
        <v>580.83</v>
      </c>
      <c r="E15" s="304">
        <v>725.639</v>
      </c>
      <c r="F15" s="305">
        <v>1062.089</v>
      </c>
      <c r="G15" s="14"/>
    </row>
    <row r="16" spans="1:7" ht="12.75">
      <c r="A16" s="15">
        <v>2002</v>
      </c>
      <c r="B16" s="304">
        <v>333.67</v>
      </c>
      <c r="C16" s="304">
        <v>169.05</v>
      </c>
      <c r="D16" s="304">
        <v>604.71</v>
      </c>
      <c r="E16" s="304">
        <v>773.76</v>
      </c>
      <c r="F16" s="305">
        <v>1107.43</v>
      </c>
      <c r="G16" s="14"/>
    </row>
    <row r="17" spans="1:7" ht="12.75">
      <c r="A17" s="15" t="s">
        <v>310</v>
      </c>
      <c r="B17" s="304">
        <v>357.5</v>
      </c>
      <c r="C17" s="304">
        <v>184.989</v>
      </c>
      <c r="D17" s="304">
        <v>615.626</v>
      </c>
      <c r="E17" s="304">
        <v>800.615</v>
      </c>
      <c r="F17" s="305">
        <v>1158.115</v>
      </c>
      <c r="G17" s="14"/>
    </row>
    <row r="18" spans="1:7" ht="12.75">
      <c r="A18" s="156" t="s">
        <v>311</v>
      </c>
      <c r="B18" s="304">
        <v>314.789</v>
      </c>
      <c r="C18" s="304">
        <v>198.926</v>
      </c>
      <c r="D18" s="304">
        <v>650.944</v>
      </c>
      <c r="E18" s="304">
        <v>849.87</v>
      </c>
      <c r="F18" s="305">
        <v>1164.6589999999999</v>
      </c>
      <c r="G18" s="14"/>
    </row>
    <row r="19" spans="1:7" ht="12.75">
      <c r="A19" s="15">
        <v>2005</v>
      </c>
      <c r="B19" s="304">
        <v>321.243169</v>
      </c>
      <c r="C19" s="304">
        <v>173.457465</v>
      </c>
      <c r="D19" s="304">
        <v>681.034787</v>
      </c>
      <c r="E19" s="304">
        <v>854.492252</v>
      </c>
      <c r="F19" s="305">
        <v>1175.735421</v>
      </c>
      <c r="G19" s="13"/>
    </row>
    <row r="20" spans="1:7" ht="12.75">
      <c r="A20" s="15" t="s">
        <v>312</v>
      </c>
      <c r="B20" s="304">
        <v>337.05949238519315</v>
      </c>
      <c r="C20" s="304">
        <v>181.99759791101553</v>
      </c>
      <c r="D20" s="304">
        <v>714.56535657223</v>
      </c>
      <c r="E20" s="304">
        <v>896.5629544832454</v>
      </c>
      <c r="F20" s="305">
        <v>1233.6224468684386</v>
      </c>
      <c r="G20" s="13"/>
    </row>
    <row r="21" spans="1:7" ht="13.5" thickBot="1">
      <c r="A21" s="119" t="s">
        <v>368</v>
      </c>
      <c r="B21" s="306">
        <v>334.95292727146585</v>
      </c>
      <c r="C21" s="306">
        <v>180.8601435470145</v>
      </c>
      <c r="D21" s="306">
        <v>710.0994433265264</v>
      </c>
      <c r="E21" s="306">
        <v>890.9595868735408</v>
      </c>
      <c r="F21" s="307">
        <v>1225.9125141450068</v>
      </c>
      <c r="G21" s="13"/>
    </row>
    <row r="22" spans="1:7" ht="12.75">
      <c r="A22" s="13" t="s">
        <v>267</v>
      </c>
      <c r="G22" s="13"/>
    </row>
    <row r="23" ht="12.75">
      <c r="G23" s="13"/>
    </row>
    <row r="24" ht="12.75">
      <c r="G24" s="13"/>
    </row>
  </sheetData>
  <mergeCells count="4">
    <mergeCell ref="A1:F1"/>
    <mergeCell ref="A3:F3"/>
    <mergeCell ref="C6:E6"/>
    <mergeCell ref="A4:F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2"/>
  <dimension ref="A1:H28"/>
  <sheetViews>
    <sheetView showGridLines="0" zoomScale="75" zoomScaleNormal="75" workbookViewId="0" topLeftCell="A1">
      <selection activeCell="F41" sqref="F41"/>
    </sheetView>
  </sheetViews>
  <sheetFormatPr defaultColWidth="11.421875" defaultRowHeight="12.75"/>
  <cols>
    <col min="1" max="1" width="12.57421875" style="1" customWidth="1"/>
    <col min="2" max="5" width="22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80" customFormat="1" ht="18">
      <c r="A1" s="380" t="s">
        <v>0</v>
      </c>
      <c r="B1" s="380"/>
      <c r="C1" s="380"/>
      <c r="D1" s="380"/>
      <c r="E1" s="380"/>
      <c r="F1" s="74"/>
      <c r="G1" s="74"/>
      <c r="H1" s="74"/>
    </row>
    <row r="2" ht="12.75">
      <c r="A2" s="340" t="s">
        <v>395</v>
      </c>
    </row>
    <row r="3" spans="1:6" ht="15">
      <c r="A3" s="394" t="s">
        <v>347</v>
      </c>
      <c r="B3" s="394"/>
      <c r="C3" s="394"/>
      <c r="D3" s="394"/>
      <c r="E3" s="394"/>
      <c r="F3" s="89"/>
    </row>
    <row r="4" spans="1:6" ht="15">
      <c r="A4" s="398" t="s">
        <v>329</v>
      </c>
      <c r="B4" s="398"/>
      <c r="C4" s="398"/>
      <c r="D4" s="398"/>
      <c r="E4" s="398"/>
      <c r="F4" s="89"/>
    </row>
    <row r="5" spans="1:6" ht="15">
      <c r="A5" s="394" t="s">
        <v>298</v>
      </c>
      <c r="B5" s="394"/>
      <c r="C5" s="394"/>
      <c r="D5" s="394"/>
      <c r="E5" s="394"/>
      <c r="F5" s="277"/>
    </row>
    <row r="6" spans="1:6" ht="15">
      <c r="A6" s="394" t="s">
        <v>295</v>
      </c>
      <c r="B6" s="394"/>
      <c r="C6" s="394"/>
      <c r="D6" s="394"/>
      <c r="E6" s="394"/>
      <c r="F6" s="277"/>
    </row>
    <row r="7" spans="1:6" ht="12.75">
      <c r="A7" s="132"/>
      <c r="B7" s="132"/>
      <c r="C7" s="132"/>
      <c r="D7" s="132"/>
      <c r="E7" s="133"/>
      <c r="F7" s="133"/>
    </row>
    <row r="8" spans="1:6" ht="13.5" thickBot="1">
      <c r="A8" s="136" t="s">
        <v>14</v>
      </c>
      <c r="B8" s="163" t="s">
        <v>144</v>
      </c>
      <c r="C8" s="163" t="s">
        <v>145</v>
      </c>
      <c r="D8" s="164" t="s">
        <v>286</v>
      </c>
      <c r="E8" s="164" t="s">
        <v>20</v>
      </c>
      <c r="F8" s="220"/>
    </row>
    <row r="9" spans="1:6" ht="12.75">
      <c r="A9" s="12">
        <v>1995</v>
      </c>
      <c r="B9" s="309">
        <v>1787.98</v>
      </c>
      <c r="C9" s="309">
        <v>230.62</v>
      </c>
      <c r="D9" s="309">
        <v>258.4</v>
      </c>
      <c r="E9" s="308">
        <v>2277</v>
      </c>
      <c r="F9" s="221"/>
    </row>
    <row r="10" spans="1:6" ht="12.75">
      <c r="A10" s="15">
        <v>1996</v>
      </c>
      <c r="B10" s="304">
        <v>1880.08</v>
      </c>
      <c r="C10" s="304">
        <v>238.63</v>
      </c>
      <c r="D10" s="304">
        <v>276.54</v>
      </c>
      <c r="E10" s="305">
        <v>2395.25</v>
      </c>
      <c r="F10" s="221"/>
    </row>
    <row r="11" spans="1:6" ht="12.75">
      <c r="A11" s="15">
        <v>1997</v>
      </c>
      <c r="B11" s="304">
        <v>1976.51</v>
      </c>
      <c r="C11" s="304">
        <v>245.6</v>
      </c>
      <c r="D11" s="304">
        <v>295.89</v>
      </c>
      <c r="E11" s="305">
        <v>2518</v>
      </c>
      <c r="F11" s="221"/>
    </row>
    <row r="12" spans="1:6" ht="12.75">
      <c r="A12" s="15">
        <v>1998</v>
      </c>
      <c r="B12" s="304">
        <v>2020.07</v>
      </c>
      <c r="C12" s="304">
        <v>252.07</v>
      </c>
      <c r="D12" s="304">
        <v>312.55</v>
      </c>
      <c r="E12" s="305">
        <v>2584.69</v>
      </c>
      <c r="F12" s="221"/>
    </row>
    <row r="13" spans="1:6" ht="12.75">
      <c r="A13" s="15">
        <v>1999</v>
      </c>
      <c r="B13" s="304">
        <v>2071.17</v>
      </c>
      <c r="C13" s="304">
        <v>262.36</v>
      </c>
      <c r="D13" s="304">
        <v>328.26</v>
      </c>
      <c r="E13" s="305">
        <v>2661.79</v>
      </c>
      <c r="F13" s="221"/>
    </row>
    <row r="14" spans="1:6" ht="12.75">
      <c r="A14" s="15">
        <v>2000</v>
      </c>
      <c r="B14" s="304">
        <v>2157.84</v>
      </c>
      <c r="C14" s="304">
        <v>275.08</v>
      </c>
      <c r="D14" s="304">
        <v>343.97</v>
      </c>
      <c r="E14" s="305">
        <v>2776.89</v>
      </c>
      <c r="F14" s="221"/>
    </row>
    <row r="15" spans="1:6" ht="12.75">
      <c r="A15" s="15" t="s">
        <v>289</v>
      </c>
      <c r="B15" s="304">
        <v>2296.67</v>
      </c>
      <c r="C15" s="304">
        <v>297.59</v>
      </c>
      <c r="D15" s="304">
        <v>546.203</v>
      </c>
      <c r="E15" s="305">
        <v>3140.463</v>
      </c>
      <c r="F15" s="221"/>
    </row>
    <row r="16" spans="1:6" ht="12.75">
      <c r="A16" s="15">
        <v>2002</v>
      </c>
      <c r="B16" s="304">
        <v>2395.17</v>
      </c>
      <c r="C16" s="304">
        <v>320.89</v>
      </c>
      <c r="D16" s="304">
        <v>540.84</v>
      </c>
      <c r="E16" s="305">
        <v>3256.9</v>
      </c>
      <c r="F16" s="221"/>
    </row>
    <row r="17" spans="1:6" ht="12.75">
      <c r="A17" s="15" t="s">
        <v>310</v>
      </c>
      <c r="B17" s="304">
        <v>2434.358</v>
      </c>
      <c r="C17" s="304">
        <v>332.496</v>
      </c>
      <c r="D17" s="304">
        <v>591.756</v>
      </c>
      <c r="E17" s="305">
        <v>3358.61</v>
      </c>
      <c r="F17" s="221"/>
    </row>
    <row r="18" spans="1:6" ht="12.75">
      <c r="A18" s="15" t="s">
        <v>311</v>
      </c>
      <c r="B18" s="304">
        <v>2564.943</v>
      </c>
      <c r="C18" s="304">
        <v>345.306</v>
      </c>
      <c r="D18" s="304">
        <v>600.99</v>
      </c>
      <c r="E18" s="305">
        <v>3511.2390000000005</v>
      </c>
      <c r="F18" s="222"/>
    </row>
    <row r="19" spans="1:6" ht="12.75">
      <c r="A19" s="15">
        <v>2005</v>
      </c>
      <c r="B19" s="304">
        <v>2665.291984</v>
      </c>
      <c r="C19" s="304">
        <v>369.027492</v>
      </c>
      <c r="D19" s="304">
        <v>615.672498</v>
      </c>
      <c r="E19" s="305">
        <v>3649.991974</v>
      </c>
      <c r="F19" s="221"/>
    </row>
    <row r="20" spans="1:8" ht="12.75">
      <c r="A20" s="15" t="s">
        <v>312</v>
      </c>
      <c r="B20" s="304">
        <v>2804.894</v>
      </c>
      <c r="C20" s="304">
        <v>395.3295316076882</v>
      </c>
      <c r="D20" s="304">
        <v>632.8030734</v>
      </c>
      <c r="E20" s="305">
        <v>3833.026605007688</v>
      </c>
      <c r="F20" s="222"/>
      <c r="H20" s="310"/>
    </row>
    <row r="21" spans="1:8" ht="13.5" thickBot="1">
      <c r="A21" s="162" t="s">
        <v>368</v>
      </c>
      <c r="B21" s="306">
        <v>2971.612193028166</v>
      </c>
      <c r="C21" s="306">
        <v>423.9914482687139</v>
      </c>
      <c r="D21" s="306">
        <v>653.195076675</v>
      </c>
      <c r="E21" s="307">
        <v>4048.7987179718803</v>
      </c>
      <c r="F21" s="222"/>
      <c r="H21" s="310"/>
    </row>
    <row r="22" spans="1:6" ht="12.75">
      <c r="A22" s="13" t="s">
        <v>267</v>
      </c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</sheetData>
  <mergeCells count="5">
    <mergeCell ref="A1:E1"/>
    <mergeCell ref="A6:E6"/>
    <mergeCell ref="A5:E5"/>
    <mergeCell ref="A4:E4"/>
    <mergeCell ref="A3:E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4"/>
  <dimension ref="A1:I28"/>
  <sheetViews>
    <sheetView showGridLines="0" zoomScale="75" zoomScaleNormal="75" workbookViewId="0" topLeftCell="A1">
      <selection activeCell="H42" sqref="H42"/>
    </sheetView>
  </sheetViews>
  <sheetFormatPr defaultColWidth="11.421875" defaultRowHeight="12.75"/>
  <cols>
    <col min="1" max="1" width="16.28125" style="1" customWidth="1"/>
    <col min="2" max="6" width="18.7109375" style="1" customWidth="1"/>
    <col min="7" max="7" width="18.140625" style="1" customWidth="1"/>
    <col min="8" max="8" width="15.7109375" style="1" customWidth="1"/>
    <col min="9" max="16384" width="11.421875" style="1" customWidth="1"/>
  </cols>
  <sheetData>
    <row r="1" spans="1:9" s="80" customFormat="1" ht="18">
      <c r="A1" s="380" t="s">
        <v>0</v>
      </c>
      <c r="B1" s="380"/>
      <c r="C1" s="380"/>
      <c r="D1" s="380"/>
      <c r="E1" s="380"/>
      <c r="F1" s="380"/>
      <c r="G1" s="380"/>
      <c r="H1" s="74"/>
      <c r="I1" s="74"/>
    </row>
    <row r="2" ht="12.75">
      <c r="A2" s="340" t="s">
        <v>395</v>
      </c>
    </row>
    <row r="3" spans="1:7" ht="15">
      <c r="A3" s="394" t="s">
        <v>346</v>
      </c>
      <c r="B3" s="394"/>
      <c r="C3" s="394"/>
      <c r="D3" s="394"/>
      <c r="E3" s="394"/>
      <c r="F3" s="394"/>
      <c r="G3" s="394"/>
    </row>
    <row r="4" spans="1:7" ht="15">
      <c r="A4" s="394" t="s">
        <v>330</v>
      </c>
      <c r="B4" s="394"/>
      <c r="C4" s="394"/>
      <c r="D4" s="394"/>
      <c r="E4" s="394"/>
      <c r="F4" s="394"/>
      <c r="G4" s="394"/>
    </row>
    <row r="5" spans="1:8" ht="15">
      <c r="A5" s="394" t="s">
        <v>295</v>
      </c>
      <c r="B5" s="394"/>
      <c r="C5" s="394"/>
      <c r="D5" s="394"/>
      <c r="E5" s="394"/>
      <c r="F5" s="394"/>
      <c r="G5" s="394"/>
      <c r="H5" s="13"/>
    </row>
    <row r="6" spans="1:8" ht="12.75" customHeight="1">
      <c r="A6" s="132"/>
      <c r="B6" s="132"/>
      <c r="C6" s="132"/>
      <c r="D6" s="132"/>
      <c r="E6" s="132"/>
      <c r="F6" s="132"/>
      <c r="G6" s="133"/>
      <c r="H6" s="13"/>
    </row>
    <row r="7" spans="1:8" ht="12.75">
      <c r="A7" s="53"/>
      <c r="B7" s="72"/>
      <c r="C7" s="72"/>
      <c r="D7" s="73" t="s">
        <v>145</v>
      </c>
      <c r="E7" s="73"/>
      <c r="F7" s="73"/>
      <c r="G7" s="73"/>
      <c r="H7" s="13"/>
    </row>
    <row r="8" spans="1:8" ht="12.75">
      <c r="A8" s="6" t="s">
        <v>14</v>
      </c>
      <c r="B8" s="10" t="s">
        <v>282</v>
      </c>
      <c r="C8" s="10" t="s">
        <v>283</v>
      </c>
      <c r="D8" s="11" t="s">
        <v>285</v>
      </c>
      <c r="E8" s="11" t="s">
        <v>284</v>
      </c>
      <c r="F8" s="11" t="s">
        <v>131</v>
      </c>
      <c r="G8" s="11" t="s">
        <v>20</v>
      </c>
      <c r="H8" s="13"/>
    </row>
    <row r="9" spans="1:8" ht="3.75" customHeight="1" thickBot="1">
      <c r="A9" s="158"/>
      <c r="B9" s="159"/>
      <c r="C9" s="159"/>
      <c r="D9" s="160"/>
      <c r="E9" s="160"/>
      <c r="F9" s="160"/>
      <c r="G9" s="160"/>
      <c r="H9" s="13"/>
    </row>
    <row r="10" spans="1:8" ht="12.75">
      <c r="A10" s="15">
        <v>1995</v>
      </c>
      <c r="B10" s="309">
        <v>35.06</v>
      </c>
      <c r="C10" s="309">
        <v>4.84</v>
      </c>
      <c r="D10" s="309">
        <v>122.64</v>
      </c>
      <c r="E10" s="309">
        <v>36.49</v>
      </c>
      <c r="F10" s="309">
        <v>50.43</v>
      </c>
      <c r="G10" s="308">
        <v>249.46</v>
      </c>
      <c r="H10" s="13"/>
    </row>
    <row r="11" spans="1:8" ht="12.75">
      <c r="A11" s="12">
        <v>1996</v>
      </c>
      <c r="B11" s="304">
        <v>36.51</v>
      </c>
      <c r="C11" s="304">
        <v>5.18</v>
      </c>
      <c r="D11" s="304">
        <v>127.33</v>
      </c>
      <c r="E11" s="304">
        <v>37.88</v>
      </c>
      <c r="F11" s="304">
        <v>51.33</v>
      </c>
      <c r="G11" s="305">
        <v>258.23</v>
      </c>
      <c r="H11" s="13"/>
    </row>
    <row r="12" spans="1:8" ht="12.75">
      <c r="A12" s="12">
        <v>1997</v>
      </c>
      <c r="B12" s="304">
        <v>37.57</v>
      </c>
      <c r="C12" s="304">
        <v>5.63</v>
      </c>
      <c r="D12" s="304">
        <v>130.84</v>
      </c>
      <c r="E12" s="304">
        <v>38.94</v>
      </c>
      <c r="F12" s="304">
        <v>52.86</v>
      </c>
      <c r="G12" s="305">
        <v>265.84</v>
      </c>
      <c r="H12" s="13"/>
    </row>
    <row r="13" spans="1:8" ht="12.75">
      <c r="A13" s="12">
        <v>1998</v>
      </c>
      <c r="B13" s="304">
        <v>38.55</v>
      </c>
      <c r="C13" s="304">
        <v>5.92</v>
      </c>
      <c r="D13" s="304">
        <v>134.23</v>
      </c>
      <c r="E13" s="304">
        <v>39.89</v>
      </c>
      <c r="F13" s="304">
        <v>54.29</v>
      </c>
      <c r="G13" s="305">
        <v>272.88</v>
      </c>
      <c r="H13" s="13"/>
    </row>
    <row r="14" spans="1:8" ht="12.75">
      <c r="A14" s="12">
        <v>1999</v>
      </c>
      <c r="B14" s="304">
        <v>39</v>
      </c>
      <c r="C14" s="304">
        <v>6.25</v>
      </c>
      <c r="D14" s="304">
        <v>141.81</v>
      </c>
      <c r="E14" s="304">
        <v>41.98</v>
      </c>
      <c r="F14" s="304">
        <v>54.72</v>
      </c>
      <c r="G14" s="305">
        <v>283.76</v>
      </c>
      <c r="H14" s="13"/>
    </row>
    <row r="15" spans="1:8" ht="12.75">
      <c r="A15" s="15">
        <v>2000</v>
      </c>
      <c r="B15" s="304">
        <v>41.94</v>
      </c>
      <c r="C15" s="304">
        <v>6.86</v>
      </c>
      <c r="D15" s="304">
        <v>146.24</v>
      </c>
      <c r="E15" s="304">
        <v>43.74</v>
      </c>
      <c r="F15" s="304">
        <v>59.08</v>
      </c>
      <c r="G15" s="305">
        <v>297.86</v>
      </c>
      <c r="H15" s="13"/>
    </row>
    <row r="16" spans="1:8" ht="12.75">
      <c r="A16" s="15" t="s">
        <v>289</v>
      </c>
      <c r="B16" s="304">
        <v>45.62</v>
      </c>
      <c r="C16" s="304">
        <v>7.42</v>
      </c>
      <c r="D16" s="304">
        <v>157.97</v>
      </c>
      <c r="E16" s="304">
        <v>47.18</v>
      </c>
      <c r="F16" s="304">
        <v>64.1</v>
      </c>
      <c r="G16" s="305">
        <v>322.29</v>
      </c>
      <c r="H16" s="13"/>
    </row>
    <row r="17" spans="1:8" ht="12.75">
      <c r="A17" s="15">
        <v>2002</v>
      </c>
      <c r="B17" s="304">
        <v>49.38</v>
      </c>
      <c r="C17" s="304">
        <v>7.98</v>
      </c>
      <c r="D17" s="304">
        <v>170.22</v>
      </c>
      <c r="E17" s="304">
        <v>50.93</v>
      </c>
      <c r="F17" s="304">
        <v>69.06</v>
      </c>
      <c r="G17" s="305">
        <v>347.57</v>
      </c>
      <c r="H17" s="13"/>
    </row>
    <row r="18" spans="1:8" ht="12.75">
      <c r="A18" s="12" t="s">
        <v>310</v>
      </c>
      <c r="B18" s="304">
        <v>50.125</v>
      </c>
      <c r="C18" s="304">
        <v>8.3</v>
      </c>
      <c r="D18" s="304">
        <v>176.957</v>
      </c>
      <c r="E18" s="304">
        <v>52.723</v>
      </c>
      <c r="F18" s="304">
        <v>71.783</v>
      </c>
      <c r="G18" s="305">
        <v>359.88800000000003</v>
      </c>
      <c r="H18" s="13"/>
    </row>
    <row r="19" spans="1:8" ht="12.75">
      <c r="A19" s="15" t="s">
        <v>311</v>
      </c>
      <c r="B19" s="304">
        <v>53.027</v>
      </c>
      <c r="C19" s="304">
        <v>8.623</v>
      </c>
      <c r="D19" s="304">
        <v>183.443</v>
      </c>
      <c r="E19" s="304">
        <v>55.065</v>
      </c>
      <c r="F19" s="304">
        <v>73.84</v>
      </c>
      <c r="G19" s="305">
        <v>373.99800000000005</v>
      </c>
      <c r="H19" s="13"/>
    </row>
    <row r="20" spans="1:8" ht="12.75">
      <c r="A20" s="15">
        <v>2005</v>
      </c>
      <c r="B20" s="304">
        <v>56.513565</v>
      </c>
      <c r="C20" s="304">
        <v>9.21099</v>
      </c>
      <c r="D20" s="304">
        <v>196.144682</v>
      </c>
      <c r="E20" s="304">
        <v>58.52778</v>
      </c>
      <c r="F20" s="304">
        <v>79.254977</v>
      </c>
      <c r="G20" s="305">
        <v>399.651994</v>
      </c>
      <c r="H20" s="13"/>
    </row>
    <row r="21" spans="1:8" ht="12.75">
      <c r="A21" s="15" t="s">
        <v>312</v>
      </c>
      <c r="B21" s="304">
        <v>60.389429388960195</v>
      </c>
      <c r="C21" s="304">
        <v>9.842706440611533</v>
      </c>
      <c r="D21" s="304">
        <v>209.59685384666585</v>
      </c>
      <c r="E21" s="304">
        <v>62.541785102436855</v>
      </c>
      <c r="F21" s="304">
        <v>84.69051345929361</v>
      </c>
      <c r="G21" s="305">
        <v>427.06128823796803</v>
      </c>
      <c r="H21" s="13"/>
    </row>
    <row r="22" spans="1:8" ht="13.5" thickBot="1">
      <c r="A22" s="219" t="s">
        <v>368</v>
      </c>
      <c r="B22" s="306">
        <v>64.68225511238114</v>
      </c>
      <c r="C22" s="306">
        <v>10.542382258447006</v>
      </c>
      <c r="D22" s="306">
        <v>224.49619591439458</v>
      </c>
      <c r="E22" s="306">
        <v>66.98761256914723</v>
      </c>
      <c r="F22" s="306">
        <v>90.71079910177141</v>
      </c>
      <c r="G22" s="307">
        <v>457.4192449561413</v>
      </c>
      <c r="H22" s="13"/>
    </row>
    <row r="23" spans="1:8" ht="12.75">
      <c r="A23" s="13" t="s">
        <v>241</v>
      </c>
      <c r="H23" s="13"/>
    </row>
    <row r="24" ht="12.75">
      <c r="H24" s="13"/>
    </row>
    <row r="25" ht="12.75">
      <c r="H25" s="13"/>
    </row>
    <row r="26" ht="12.75">
      <c r="H26" s="13"/>
    </row>
    <row r="27" ht="12.75">
      <c r="H27" s="13"/>
    </row>
    <row r="28" ht="12.75">
      <c r="H28" s="13"/>
    </row>
  </sheetData>
  <mergeCells count="4">
    <mergeCell ref="A4:G4"/>
    <mergeCell ref="A3:G3"/>
    <mergeCell ref="A1:G1"/>
    <mergeCell ref="A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8" transitionEvaluation="1"/>
  <dimension ref="A1:X90"/>
  <sheetViews>
    <sheetView showGridLines="0" zoomScale="75" zoomScaleNormal="75" workbookViewId="0" topLeftCell="A37">
      <selection activeCell="J68" sqref="J68"/>
    </sheetView>
  </sheetViews>
  <sheetFormatPr defaultColWidth="12.57421875" defaultRowHeight="12.75"/>
  <cols>
    <col min="1" max="1" width="28.7109375" style="26" customWidth="1"/>
    <col min="2" max="2" width="15.7109375" style="26" customWidth="1"/>
    <col min="3" max="3" width="15.7109375" style="170" customWidth="1"/>
    <col min="4" max="8" width="14.28125" style="26" customWidth="1"/>
    <col min="9" max="9" width="20.7109375" style="26" customWidth="1"/>
    <col min="10" max="16384" width="19.140625" style="26" customWidth="1"/>
  </cols>
  <sheetData>
    <row r="1" spans="1:10" s="81" customFormat="1" ht="18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74"/>
    </row>
    <row r="2" ht="12.75">
      <c r="A2" s="346" t="s">
        <v>395</v>
      </c>
    </row>
    <row r="3" spans="1:9" s="98" customFormat="1" ht="15">
      <c r="A3" s="399" t="s">
        <v>345</v>
      </c>
      <c r="B3" s="399"/>
      <c r="C3" s="399"/>
      <c r="D3" s="399"/>
      <c r="E3" s="399"/>
      <c r="F3" s="399"/>
      <c r="G3" s="399"/>
      <c r="H3" s="399"/>
      <c r="I3" s="399"/>
    </row>
    <row r="4" s="88" customFormat="1" ht="15" thickBot="1">
      <c r="C4" s="168"/>
    </row>
    <row r="5" spans="1:9" ht="12.75">
      <c r="A5" s="406" t="s">
        <v>332</v>
      </c>
      <c r="B5" s="400" t="s">
        <v>146</v>
      </c>
      <c r="C5" s="401"/>
      <c r="D5" s="400" t="s">
        <v>147</v>
      </c>
      <c r="E5" s="401"/>
      <c r="F5" s="400" t="s">
        <v>148</v>
      </c>
      <c r="G5" s="401"/>
      <c r="H5" s="400" t="s">
        <v>149</v>
      </c>
      <c r="I5" s="404"/>
    </row>
    <row r="6" spans="1:10" ht="12.75">
      <c r="A6" s="407"/>
      <c r="B6" s="402"/>
      <c r="C6" s="403"/>
      <c r="D6" s="402"/>
      <c r="E6" s="403"/>
      <c r="F6" s="402"/>
      <c r="G6" s="403"/>
      <c r="H6" s="402"/>
      <c r="I6" s="405"/>
      <c r="J6" s="27"/>
    </row>
    <row r="7" spans="1:10" ht="13.5" thickBot="1">
      <c r="A7" s="408"/>
      <c r="B7" s="316" t="s">
        <v>303</v>
      </c>
      <c r="C7" s="316" t="s">
        <v>304</v>
      </c>
      <c r="D7" s="316" t="s">
        <v>303</v>
      </c>
      <c r="E7" s="316" t="s">
        <v>304</v>
      </c>
      <c r="F7" s="316" t="s">
        <v>303</v>
      </c>
      <c r="G7" s="316" t="s">
        <v>304</v>
      </c>
      <c r="H7" s="316" t="s">
        <v>303</v>
      </c>
      <c r="I7" s="316" t="s">
        <v>304</v>
      </c>
      <c r="J7" s="27"/>
    </row>
    <row r="8" spans="1:24" ht="12.75">
      <c r="A8" s="137" t="s">
        <v>264</v>
      </c>
      <c r="B8" s="317">
        <v>1850</v>
      </c>
      <c r="C8" s="317">
        <v>1800</v>
      </c>
      <c r="D8" s="318" t="s">
        <v>238</v>
      </c>
      <c r="E8" s="318" t="s">
        <v>238</v>
      </c>
      <c r="F8" s="319" t="s">
        <v>238</v>
      </c>
      <c r="G8" s="319">
        <v>8</v>
      </c>
      <c r="H8" s="320">
        <v>1960</v>
      </c>
      <c r="I8" s="320">
        <v>1970</v>
      </c>
      <c r="J8" s="27"/>
      <c r="K8" s="242"/>
      <c r="L8" s="242"/>
      <c r="O8" s="242"/>
      <c r="P8" s="242"/>
      <c r="S8" s="242"/>
      <c r="T8" s="242"/>
      <c r="W8" s="242"/>
      <c r="X8" s="242"/>
    </row>
    <row r="9" spans="1:24" ht="12.75">
      <c r="A9" s="28" t="s">
        <v>151</v>
      </c>
      <c r="B9" s="321">
        <v>97</v>
      </c>
      <c r="C9" s="321">
        <v>95</v>
      </c>
      <c r="D9" s="322" t="s">
        <v>238</v>
      </c>
      <c r="E9" s="322" t="s">
        <v>238</v>
      </c>
      <c r="F9" s="323">
        <v>68</v>
      </c>
      <c r="G9" s="323">
        <v>60</v>
      </c>
      <c r="H9" s="324">
        <v>223</v>
      </c>
      <c r="I9" s="324">
        <v>225</v>
      </c>
      <c r="J9" s="27"/>
      <c r="K9" s="242"/>
      <c r="L9" s="242"/>
      <c r="O9" s="242"/>
      <c r="P9" s="242"/>
      <c r="S9" s="242"/>
      <c r="T9" s="242"/>
      <c r="W9" s="242"/>
      <c r="X9" s="242"/>
    </row>
    <row r="10" spans="1:24" ht="12.75">
      <c r="A10" s="138" t="s">
        <v>265</v>
      </c>
      <c r="B10" s="321">
        <v>581.45</v>
      </c>
      <c r="C10" s="321">
        <v>575</v>
      </c>
      <c r="D10" s="322" t="s">
        <v>238</v>
      </c>
      <c r="E10" s="322" t="s">
        <v>238</v>
      </c>
      <c r="F10" s="322" t="s">
        <v>238</v>
      </c>
      <c r="G10" s="322">
        <v>6</v>
      </c>
      <c r="H10" s="324">
        <v>444.28</v>
      </c>
      <c r="I10" s="324">
        <v>430</v>
      </c>
      <c r="K10" s="242"/>
      <c r="L10" s="242"/>
      <c r="O10" s="242"/>
      <c r="P10" s="242"/>
      <c r="S10" s="242"/>
      <c r="T10" s="242"/>
      <c r="W10" s="242"/>
      <c r="X10" s="242"/>
    </row>
    <row r="11" spans="1:24" ht="12.75">
      <c r="A11" s="28" t="s">
        <v>152</v>
      </c>
      <c r="B11" s="321">
        <v>1378.65</v>
      </c>
      <c r="C11" s="325">
        <v>1380</v>
      </c>
      <c r="D11" s="322" t="s">
        <v>238</v>
      </c>
      <c r="E11" s="322" t="s">
        <v>238</v>
      </c>
      <c r="F11" s="323">
        <v>90</v>
      </c>
      <c r="G11" s="323">
        <v>86</v>
      </c>
      <c r="H11" s="324">
        <v>2176.315</v>
      </c>
      <c r="I11" s="324">
        <v>2180</v>
      </c>
      <c r="K11" s="242"/>
      <c r="L11" s="242"/>
      <c r="O11" s="242"/>
      <c r="P11" s="242"/>
      <c r="S11" s="242"/>
      <c r="T11" s="242"/>
      <c r="W11" s="242"/>
      <c r="X11" s="242"/>
    </row>
    <row r="12" spans="1:24" ht="12.75">
      <c r="A12" s="134" t="s">
        <v>153</v>
      </c>
      <c r="B12" s="326">
        <v>3907.1</v>
      </c>
      <c r="C12" s="326">
        <v>3850</v>
      </c>
      <c r="D12" s="327" t="s">
        <v>238</v>
      </c>
      <c r="E12" s="327" t="s">
        <v>238</v>
      </c>
      <c r="F12" s="328">
        <v>158</v>
      </c>
      <c r="G12" s="328">
        <v>160</v>
      </c>
      <c r="H12" s="329">
        <v>4803.595</v>
      </c>
      <c r="I12" s="329">
        <v>4805</v>
      </c>
      <c r="K12" s="242"/>
      <c r="L12" s="242"/>
      <c r="O12" s="242"/>
      <c r="P12" s="242"/>
      <c r="S12" s="242"/>
      <c r="T12" s="242"/>
      <c r="W12" s="242"/>
      <c r="X12" s="242"/>
    </row>
    <row r="13" spans="1:24" ht="12.75">
      <c r="A13" s="28"/>
      <c r="B13" s="321"/>
      <c r="C13" s="321"/>
      <c r="D13" s="322"/>
      <c r="E13" s="322"/>
      <c r="F13" s="323"/>
      <c r="G13" s="323"/>
      <c r="H13" s="324"/>
      <c r="I13" s="324"/>
      <c r="L13" s="242"/>
      <c r="O13" s="242"/>
      <c r="P13" s="242"/>
      <c r="S13" s="242"/>
      <c r="T13" s="242"/>
      <c r="W13" s="242"/>
      <c r="X13" s="242"/>
    </row>
    <row r="14" spans="1:24" ht="12.75">
      <c r="A14" s="134" t="s">
        <v>154</v>
      </c>
      <c r="B14" s="328">
        <v>360</v>
      </c>
      <c r="C14" s="328">
        <v>360</v>
      </c>
      <c r="D14" s="327" t="s">
        <v>238</v>
      </c>
      <c r="E14" s="327" t="s">
        <v>238</v>
      </c>
      <c r="F14" s="327" t="s">
        <v>238</v>
      </c>
      <c r="G14" s="330" t="s">
        <v>238</v>
      </c>
      <c r="H14" s="329">
        <v>600</v>
      </c>
      <c r="I14" s="329">
        <v>750</v>
      </c>
      <c r="K14" s="242"/>
      <c r="L14" s="242"/>
      <c r="O14" s="242"/>
      <c r="P14" s="242"/>
      <c r="S14" s="242"/>
      <c r="T14" s="242"/>
      <c r="W14" s="242"/>
      <c r="X14" s="242"/>
    </row>
    <row r="15" spans="1:24" ht="12.75">
      <c r="A15" s="28"/>
      <c r="B15" s="321"/>
      <c r="C15" s="321"/>
      <c r="D15" s="322"/>
      <c r="E15" s="322"/>
      <c r="F15" s="323"/>
      <c r="G15" s="323"/>
      <c r="H15" s="324"/>
      <c r="I15" s="324"/>
      <c r="L15" s="242"/>
      <c r="O15" s="242"/>
      <c r="P15" s="242"/>
      <c r="S15" s="242"/>
      <c r="T15" s="242"/>
      <c r="W15" s="242"/>
      <c r="X15" s="242"/>
    </row>
    <row r="16" spans="1:24" ht="12.75">
      <c r="A16" s="134" t="s">
        <v>155</v>
      </c>
      <c r="B16" s="322" t="s">
        <v>238</v>
      </c>
      <c r="C16" s="330" t="s">
        <v>238</v>
      </c>
      <c r="D16" s="327" t="s">
        <v>238</v>
      </c>
      <c r="E16" s="327" t="s">
        <v>238</v>
      </c>
      <c r="F16" s="327" t="s">
        <v>238</v>
      </c>
      <c r="G16" s="330" t="s">
        <v>238</v>
      </c>
      <c r="H16" s="329">
        <v>376.155</v>
      </c>
      <c r="I16" s="329">
        <v>376.155</v>
      </c>
      <c r="K16" s="242"/>
      <c r="L16" s="242"/>
      <c r="O16" s="242"/>
      <c r="P16" s="242"/>
      <c r="S16" s="242"/>
      <c r="T16" s="242"/>
      <c r="W16" s="242"/>
      <c r="X16" s="242"/>
    </row>
    <row r="17" spans="1:24" ht="12.75">
      <c r="A17" s="28"/>
      <c r="B17" s="321"/>
      <c r="C17" s="321"/>
      <c r="D17" s="322"/>
      <c r="E17" s="322"/>
      <c r="F17" s="323"/>
      <c r="G17" s="323"/>
      <c r="H17" s="324"/>
      <c r="I17" s="324"/>
      <c r="L17" s="242"/>
      <c r="O17" s="242"/>
      <c r="P17" s="242"/>
      <c r="S17" s="242"/>
      <c r="T17" s="242"/>
      <c r="W17" s="242"/>
      <c r="X17" s="242"/>
    </row>
    <row r="18" spans="1:24" ht="12.75">
      <c r="A18" s="28" t="s">
        <v>156</v>
      </c>
      <c r="B18" s="321">
        <v>2.5</v>
      </c>
      <c r="C18" s="321">
        <v>2.5</v>
      </c>
      <c r="D18" s="322" t="s">
        <v>238</v>
      </c>
      <c r="E18" s="322" t="s">
        <v>238</v>
      </c>
      <c r="F18" s="323">
        <v>120</v>
      </c>
      <c r="G18" s="323">
        <v>120</v>
      </c>
      <c r="H18" s="324">
        <v>135</v>
      </c>
      <c r="I18" s="324">
        <v>135</v>
      </c>
      <c r="K18" s="242"/>
      <c r="L18" s="242"/>
      <c r="O18" s="242"/>
      <c r="P18" s="242"/>
      <c r="S18" s="242"/>
      <c r="T18" s="242"/>
      <c r="W18" s="242"/>
      <c r="X18" s="242"/>
    </row>
    <row r="19" spans="1:24" ht="12.75">
      <c r="A19" s="28" t="s">
        <v>157</v>
      </c>
      <c r="B19" s="321">
        <v>160</v>
      </c>
      <c r="C19" s="321">
        <v>160</v>
      </c>
      <c r="D19" s="322" t="s">
        <v>238</v>
      </c>
      <c r="E19" s="322" t="s">
        <v>238</v>
      </c>
      <c r="F19" s="323">
        <v>270</v>
      </c>
      <c r="G19" s="323">
        <v>280</v>
      </c>
      <c r="H19" s="324">
        <v>265</v>
      </c>
      <c r="I19" s="324">
        <v>270</v>
      </c>
      <c r="K19" s="242"/>
      <c r="L19" s="242"/>
      <c r="O19" s="242"/>
      <c r="P19" s="242"/>
      <c r="S19" s="242"/>
      <c r="T19" s="242"/>
      <c r="W19" s="242"/>
      <c r="X19" s="242"/>
    </row>
    <row r="20" spans="1:24" ht="12.75">
      <c r="A20" s="28" t="s">
        <v>158</v>
      </c>
      <c r="B20" s="321">
        <v>110</v>
      </c>
      <c r="C20" s="321">
        <v>110</v>
      </c>
      <c r="D20" s="322" t="s">
        <v>238</v>
      </c>
      <c r="E20" s="322" t="s">
        <v>238</v>
      </c>
      <c r="F20" s="323">
        <v>420</v>
      </c>
      <c r="G20" s="323">
        <v>430</v>
      </c>
      <c r="H20" s="324">
        <v>580</v>
      </c>
      <c r="I20" s="324">
        <v>590</v>
      </c>
      <c r="K20" s="242"/>
      <c r="L20" s="242"/>
      <c r="O20" s="242"/>
      <c r="P20" s="242"/>
      <c r="S20" s="242"/>
      <c r="T20" s="242"/>
      <c r="W20" s="242"/>
      <c r="X20" s="242"/>
    </row>
    <row r="21" spans="1:24" ht="12.75">
      <c r="A21" s="134" t="s">
        <v>159</v>
      </c>
      <c r="B21" s="326">
        <v>272.5</v>
      </c>
      <c r="C21" s="326">
        <v>272.5</v>
      </c>
      <c r="D21" s="327" t="s">
        <v>238</v>
      </c>
      <c r="E21" s="327" t="s">
        <v>238</v>
      </c>
      <c r="F21" s="328">
        <v>810</v>
      </c>
      <c r="G21" s="328">
        <v>830</v>
      </c>
      <c r="H21" s="329">
        <v>980</v>
      </c>
      <c r="I21" s="329">
        <v>995</v>
      </c>
      <c r="K21" s="242"/>
      <c r="L21" s="242"/>
      <c r="O21" s="242"/>
      <c r="P21" s="242"/>
      <c r="S21" s="242"/>
      <c r="T21" s="242"/>
      <c r="W21" s="242"/>
      <c r="X21" s="242"/>
    </row>
    <row r="22" spans="1:24" ht="12.75">
      <c r="A22" s="28"/>
      <c r="B22" s="321"/>
      <c r="C22" s="321"/>
      <c r="D22" s="322"/>
      <c r="E22" s="322"/>
      <c r="F22" s="323"/>
      <c r="G22" s="323"/>
      <c r="H22" s="324"/>
      <c r="I22" s="324"/>
      <c r="L22" s="242"/>
      <c r="O22" s="242"/>
      <c r="P22" s="242"/>
      <c r="S22" s="242"/>
      <c r="T22" s="242"/>
      <c r="W22" s="242"/>
      <c r="X22" s="242"/>
    </row>
    <row r="23" spans="1:24" ht="12.75">
      <c r="A23" s="134" t="s">
        <v>160</v>
      </c>
      <c r="B23" s="326">
        <v>37000</v>
      </c>
      <c r="C23" s="326">
        <v>33000</v>
      </c>
      <c r="D23" s="327" t="s">
        <v>238</v>
      </c>
      <c r="E23" s="327" t="s">
        <v>238</v>
      </c>
      <c r="F23" s="328">
        <v>68</v>
      </c>
      <c r="G23" s="328">
        <v>70</v>
      </c>
      <c r="H23" s="329">
        <v>1950.42</v>
      </c>
      <c r="I23" s="329">
        <v>1926.126</v>
      </c>
      <c r="K23" s="242"/>
      <c r="L23" s="242"/>
      <c r="O23" s="242"/>
      <c r="P23" s="242"/>
      <c r="S23" s="242"/>
      <c r="T23" s="242"/>
      <c r="W23" s="242"/>
      <c r="X23" s="242"/>
    </row>
    <row r="24" spans="1:24" ht="12.75">
      <c r="A24" s="28"/>
      <c r="B24" s="321"/>
      <c r="C24" s="321"/>
      <c r="D24" s="322"/>
      <c r="E24" s="322"/>
      <c r="F24" s="323"/>
      <c r="G24" s="323"/>
      <c r="H24" s="324"/>
      <c r="I24" s="324"/>
      <c r="L24" s="242"/>
      <c r="O24" s="242"/>
      <c r="P24" s="242"/>
      <c r="S24" s="242"/>
      <c r="T24" s="242"/>
      <c r="W24" s="242"/>
      <c r="X24" s="242"/>
    </row>
    <row r="25" spans="1:24" ht="12.75">
      <c r="A25" s="134" t="s">
        <v>161</v>
      </c>
      <c r="B25" s="326">
        <v>3000</v>
      </c>
      <c r="C25" s="326">
        <v>2900</v>
      </c>
      <c r="D25" s="327" t="s">
        <v>238</v>
      </c>
      <c r="E25" s="327" t="s">
        <v>238</v>
      </c>
      <c r="F25" s="328">
        <v>300</v>
      </c>
      <c r="G25" s="328">
        <v>300</v>
      </c>
      <c r="H25" s="329">
        <v>420</v>
      </c>
      <c r="I25" s="329">
        <v>420</v>
      </c>
      <c r="K25" s="242"/>
      <c r="L25" s="242"/>
      <c r="O25" s="242"/>
      <c r="P25" s="242"/>
      <c r="S25" s="242"/>
      <c r="T25" s="242"/>
      <c r="W25" s="242"/>
      <c r="X25" s="242"/>
    </row>
    <row r="26" spans="1:24" ht="12.75">
      <c r="A26" s="28"/>
      <c r="B26" s="321"/>
      <c r="C26" s="321"/>
      <c r="D26" s="322"/>
      <c r="E26" s="322"/>
      <c r="F26" s="323"/>
      <c r="G26" s="323"/>
      <c r="H26" s="324"/>
      <c r="I26" s="324"/>
      <c r="L26" s="242"/>
      <c r="O26" s="242"/>
      <c r="P26" s="242"/>
      <c r="S26" s="242"/>
      <c r="T26" s="242"/>
      <c r="W26" s="242"/>
      <c r="X26" s="242"/>
    </row>
    <row r="27" spans="1:24" ht="12.75">
      <c r="A27" s="28" t="s">
        <v>162</v>
      </c>
      <c r="B27" s="321">
        <v>526.8</v>
      </c>
      <c r="C27" s="321">
        <v>494.3</v>
      </c>
      <c r="D27" s="322" t="s">
        <v>238</v>
      </c>
      <c r="E27" s="322" t="s">
        <v>238</v>
      </c>
      <c r="F27" s="323">
        <v>17.7</v>
      </c>
      <c r="G27" s="323">
        <v>18.95</v>
      </c>
      <c r="H27" s="324">
        <v>177.3</v>
      </c>
      <c r="I27" s="324">
        <v>180.1</v>
      </c>
      <c r="K27" s="242"/>
      <c r="L27" s="242"/>
      <c r="O27" s="242"/>
      <c r="P27" s="242"/>
      <c r="S27" s="242"/>
      <c r="T27" s="242"/>
      <c r="W27" s="242"/>
      <c r="X27" s="242"/>
    </row>
    <row r="28" spans="1:24" ht="12.75">
      <c r="A28" s="28" t="s">
        <v>163</v>
      </c>
      <c r="B28" s="321">
        <v>90</v>
      </c>
      <c r="C28" s="321">
        <v>240</v>
      </c>
      <c r="D28" s="322" t="s">
        <v>238</v>
      </c>
      <c r="E28" s="322" t="s">
        <v>238</v>
      </c>
      <c r="F28" s="323">
        <v>11</v>
      </c>
      <c r="G28" s="323">
        <v>16</v>
      </c>
      <c r="H28" s="324">
        <v>50.5</v>
      </c>
      <c r="I28" s="324">
        <v>54.5</v>
      </c>
      <c r="K28" s="242"/>
      <c r="L28" s="242"/>
      <c r="O28" s="242"/>
      <c r="P28" s="242"/>
      <c r="S28" s="242"/>
      <c r="T28" s="242"/>
      <c r="W28" s="242"/>
      <c r="X28" s="242"/>
    </row>
    <row r="29" spans="1:24" ht="12.75">
      <c r="A29" s="28" t="s">
        <v>164</v>
      </c>
      <c r="B29" s="321">
        <v>5353</v>
      </c>
      <c r="C29" s="321">
        <v>5353</v>
      </c>
      <c r="D29" s="322" t="s">
        <v>238</v>
      </c>
      <c r="E29" s="322" t="s">
        <v>238</v>
      </c>
      <c r="F29" s="323">
        <v>80</v>
      </c>
      <c r="G29" s="323">
        <v>80</v>
      </c>
      <c r="H29" s="324">
        <v>802</v>
      </c>
      <c r="I29" s="324">
        <v>802</v>
      </c>
      <c r="K29" s="242"/>
      <c r="L29" s="242"/>
      <c r="O29" s="242"/>
      <c r="P29" s="242"/>
      <c r="S29" s="242"/>
      <c r="T29" s="242"/>
      <c r="W29" s="242"/>
      <c r="X29" s="242"/>
    </row>
    <row r="30" spans="1:24" ht="12.75">
      <c r="A30" s="134" t="s">
        <v>165</v>
      </c>
      <c r="B30" s="326">
        <v>5969.8</v>
      </c>
      <c r="C30" s="326">
        <v>6087.3</v>
      </c>
      <c r="D30" s="322" t="s">
        <v>238</v>
      </c>
      <c r="E30" s="322" t="s">
        <v>238</v>
      </c>
      <c r="F30" s="328">
        <v>108.7</v>
      </c>
      <c r="G30" s="328">
        <v>114.95</v>
      </c>
      <c r="H30" s="329">
        <v>1029.8</v>
      </c>
      <c r="I30" s="329">
        <v>1036.6</v>
      </c>
      <c r="K30" s="242"/>
      <c r="L30" s="242"/>
      <c r="O30" s="242"/>
      <c r="P30" s="242"/>
      <c r="S30" s="242"/>
      <c r="T30" s="242"/>
      <c r="W30" s="242"/>
      <c r="X30" s="242"/>
    </row>
    <row r="31" spans="1:24" ht="12.75">
      <c r="A31" s="28"/>
      <c r="B31" s="321"/>
      <c r="C31" s="321"/>
      <c r="D31" s="322"/>
      <c r="E31" s="322"/>
      <c r="F31" s="323"/>
      <c r="G31" s="323"/>
      <c r="H31" s="324"/>
      <c r="I31" s="324"/>
      <c r="L31" s="242"/>
      <c r="O31" s="242"/>
      <c r="P31" s="242"/>
      <c r="S31" s="242"/>
      <c r="T31" s="242"/>
      <c r="W31" s="242"/>
      <c r="X31" s="242"/>
    </row>
    <row r="32" spans="1:24" ht="12.75">
      <c r="A32" s="28" t="s">
        <v>166</v>
      </c>
      <c r="B32" s="321">
        <v>5207</v>
      </c>
      <c r="C32" s="321">
        <v>4618.734</v>
      </c>
      <c r="D32" s="322" t="s">
        <v>238</v>
      </c>
      <c r="E32" s="322" t="s">
        <v>238</v>
      </c>
      <c r="F32" s="323">
        <v>1280</v>
      </c>
      <c r="G32" s="323">
        <v>1017.5</v>
      </c>
      <c r="H32" s="324">
        <v>5443.542</v>
      </c>
      <c r="I32" s="324">
        <v>3760</v>
      </c>
      <c r="K32" s="242"/>
      <c r="L32" s="242"/>
      <c r="O32" s="242"/>
      <c r="P32" s="242"/>
      <c r="S32" s="242"/>
      <c r="T32" s="242"/>
      <c r="W32" s="242"/>
      <c r="X32" s="242"/>
    </row>
    <row r="33" spans="1:24" ht="12.75">
      <c r="A33" s="28" t="s">
        <v>167</v>
      </c>
      <c r="B33" s="322" t="s">
        <v>238</v>
      </c>
      <c r="C33" s="330" t="s">
        <v>238</v>
      </c>
      <c r="D33" s="322" t="s">
        <v>238</v>
      </c>
      <c r="E33" s="322" t="s">
        <v>238</v>
      </c>
      <c r="F33" s="323">
        <v>52.5</v>
      </c>
      <c r="G33" s="323">
        <v>52.5</v>
      </c>
      <c r="H33" s="324">
        <v>272.657</v>
      </c>
      <c r="I33" s="324">
        <v>272.657</v>
      </c>
      <c r="K33" s="242"/>
      <c r="L33" s="242"/>
      <c r="O33" s="242"/>
      <c r="P33" s="242"/>
      <c r="S33" s="242"/>
      <c r="T33" s="242"/>
      <c r="W33" s="242"/>
      <c r="X33" s="242"/>
    </row>
    <row r="34" spans="1:24" ht="12.75">
      <c r="A34" s="28" t="s">
        <v>168</v>
      </c>
      <c r="B34" s="321">
        <v>70</v>
      </c>
      <c r="C34" s="321">
        <v>68</v>
      </c>
      <c r="D34" s="322" t="s">
        <v>238</v>
      </c>
      <c r="E34" s="322" t="s">
        <v>238</v>
      </c>
      <c r="F34" s="323">
        <v>35</v>
      </c>
      <c r="G34" s="323">
        <v>36</v>
      </c>
      <c r="H34" s="324">
        <v>262</v>
      </c>
      <c r="I34" s="324">
        <v>270</v>
      </c>
      <c r="K34" s="242"/>
      <c r="L34" s="242"/>
      <c r="O34" s="242"/>
      <c r="P34" s="242"/>
      <c r="S34" s="242"/>
      <c r="T34" s="242"/>
      <c r="W34" s="242"/>
      <c r="X34" s="242"/>
    </row>
    <row r="35" spans="1:24" ht="12.75">
      <c r="A35" s="28" t="s">
        <v>169</v>
      </c>
      <c r="B35" s="321">
        <v>4750</v>
      </c>
      <c r="C35" s="321">
        <v>4120</v>
      </c>
      <c r="D35" s="322" t="s">
        <v>238</v>
      </c>
      <c r="E35" s="322" t="s">
        <v>238</v>
      </c>
      <c r="F35" s="322" t="s">
        <v>238</v>
      </c>
      <c r="G35" s="330" t="s">
        <v>238</v>
      </c>
      <c r="H35" s="324">
        <v>1450</v>
      </c>
      <c r="I35" s="324">
        <v>1300</v>
      </c>
      <c r="K35" s="242"/>
      <c r="L35" s="242"/>
      <c r="O35" s="242"/>
      <c r="P35" s="242"/>
      <c r="S35" s="242"/>
      <c r="T35" s="242"/>
      <c r="W35" s="242"/>
      <c r="X35" s="242"/>
    </row>
    <row r="36" spans="1:24" ht="12.75">
      <c r="A36" s="134" t="s">
        <v>170</v>
      </c>
      <c r="B36" s="326">
        <v>10027</v>
      </c>
      <c r="C36" s="326">
        <v>8806.734</v>
      </c>
      <c r="D36" s="322" t="s">
        <v>238</v>
      </c>
      <c r="E36" s="322" t="s">
        <v>238</v>
      </c>
      <c r="F36" s="328">
        <v>1367.5</v>
      </c>
      <c r="G36" s="328">
        <v>1106</v>
      </c>
      <c r="H36" s="329">
        <v>7428.199000000001</v>
      </c>
      <c r="I36" s="329">
        <v>5602.657</v>
      </c>
      <c r="K36" s="242"/>
      <c r="L36" s="242"/>
      <c r="O36" s="242"/>
      <c r="P36" s="242"/>
      <c r="S36" s="242"/>
      <c r="T36" s="242"/>
      <c r="W36" s="242"/>
      <c r="X36" s="242"/>
    </row>
    <row r="37" spans="1:24" ht="12.75">
      <c r="A37" s="28"/>
      <c r="B37" s="321"/>
      <c r="C37" s="321"/>
      <c r="D37" s="322"/>
      <c r="E37" s="322"/>
      <c r="F37" s="323"/>
      <c r="G37" s="323"/>
      <c r="H37" s="324"/>
      <c r="I37" s="324"/>
      <c r="L37" s="242"/>
      <c r="O37" s="242"/>
      <c r="P37" s="242"/>
      <c r="S37" s="242"/>
      <c r="T37" s="242"/>
      <c r="W37" s="242"/>
      <c r="X37" s="242"/>
    </row>
    <row r="38" spans="1:24" s="155" customFormat="1" ht="12.75">
      <c r="A38" s="134" t="s">
        <v>171</v>
      </c>
      <c r="B38" s="326">
        <v>11000</v>
      </c>
      <c r="C38" s="326">
        <v>2000</v>
      </c>
      <c r="D38" s="327" t="s">
        <v>238</v>
      </c>
      <c r="E38" s="327" t="s">
        <v>238</v>
      </c>
      <c r="F38" s="328">
        <v>130</v>
      </c>
      <c r="G38" s="328">
        <v>30</v>
      </c>
      <c r="H38" s="329">
        <v>1510</v>
      </c>
      <c r="I38" s="329">
        <v>30</v>
      </c>
      <c r="K38" s="243"/>
      <c r="L38" s="243"/>
      <c r="O38" s="243"/>
      <c r="P38" s="243"/>
      <c r="S38" s="243"/>
      <c r="T38" s="243"/>
      <c r="W38" s="243"/>
      <c r="X38" s="243"/>
    </row>
    <row r="39" spans="1:24" ht="12.75">
      <c r="A39" s="28"/>
      <c r="B39" s="321"/>
      <c r="C39" s="321"/>
      <c r="D39" s="322"/>
      <c r="E39" s="322"/>
      <c r="F39" s="323"/>
      <c r="G39" s="323"/>
      <c r="H39" s="324"/>
      <c r="I39" s="324"/>
      <c r="L39" s="242"/>
      <c r="P39" s="242"/>
      <c r="S39" s="242"/>
      <c r="T39" s="242"/>
      <c r="W39" s="242"/>
      <c r="X39" s="242"/>
    </row>
    <row r="40" spans="1:24" ht="12.75">
      <c r="A40" s="28" t="s">
        <v>172</v>
      </c>
      <c r="B40" s="322" t="s">
        <v>238</v>
      </c>
      <c r="C40" s="330" t="s">
        <v>238</v>
      </c>
      <c r="D40" s="322" t="s">
        <v>238</v>
      </c>
      <c r="E40" s="322" t="s">
        <v>238</v>
      </c>
      <c r="F40" s="323">
        <v>5.557</v>
      </c>
      <c r="G40" s="323">
        <v>5.857</v>
      </c>
      <c r="H40" s="324">
        <v>176.665</v>
      </c>
      <c r="I40" s="324">
        <v>177.21</v>
      </c>
      <c r="K40" s="242"/>
      <c r="L40" s="242"/>
      <c r="O40" s="242"/>
      <c r="P40" s="242"/>
      <c r="S40" s="242"/>
      <c r="T40" s="242"/>
      <c r="W40" s="242"/>
      <c r="X40" s="242"/>
    </row>
    <row r="41" spans="1:24" ht="12.75">
      <c r="A41" s="28" t="s">
        <v>173</v>
      </c>
      <c r="B41" s="322" t="s">
        <v>238</v>
      </c>
      <c r="C41" s="330" t="s">
        <v>238</v>
      </c>
      <c r="D41" s="322" t="s">
        <v>238</v>
      </c>
      <c r="E41" s="322" t="s">
        <v>238</v>
      </c>
      <c r="F41" s="322" t="s">
        <v>238</v>
      </c>
      <c r="G41" s="330" t="s">
        <v>238</v>
      </c>
      <c r="H41" s="324">
        <v>233.513</v>
      </c>
      <c r="I41" s="324">
        <v>233.513</v>
      </c>
      <c r="K41" s="242"/>
      <c r="L41" s="242"/>
      <c r="O41" s="242"/>
      <c r="P41" s="242"/>
      <c r="S41" s="242"/>
      <c r="T41" s="242"/>
      <c r="W41" s="242"/>
      <c r="X41" s="242"/>
    </row>
    <row r="42" spans="1:24" ht="12.75">
      <c r="A42" s="28" t="s">
        <v>174</v>
      </c>
      <c r="B42" s="321">
        <v>64.8</v>
      </c>
      <c r="C42" s="321">
        <v>69.8</v>
      </c>
      <c r="D42" s="322" t="s">
        <v>238</v>
      </c>
      <c r="E42" s="322" t="s">
        <v>238</v>
      </c>
      <c r="F42" s="323">
        <v>22.3</v>
      </c>
      <c r="G42" s="323">
        <v>22.37</v>
      </c>
      <c r="H42" s="324">
        <v>212.5</v>
      </c>
      <c r="I42" s="324">
        <v>249.4</v>
      </c>
      <c r="K42" s="242"/>
      <c r="L42" s="242"/>
      <c r="O42" s="242"/>
      <c r="P42" s="242"/>
      <c r="S42" s="242"/>
      <c r="T42" s="242"/>
      <c r="W42" s="242"/>
      <c r="X42" s="242"/>
    </row>
    <row r="43" spans="1:24" ht="12.75">
      <c r="A43" s="28" t="s">
        <v>175</v>
      </c>
      <c r="B43" s="322" t="s">
        <v>238</v>
      </c>
      <c r="C43" s="330" t="s">
        <v>238</v>
      </c>
      <c r="D43" s="322" t="s">
        <v>238</v>
      </c>
      <c r="E43" s="322" t="s">
        <v>238</v>
      </c>
      <c r="F43" s="322" t="s">
        <v>238</v>
      </c>
      <c r="G43" s="330" t="s">
        <v>238</v>
      </c>
      <c r="H43" s="324">
        <v>102</v>
      </c>
      <c r="I43" s="324">
        <v>92.9</v>
      </c>
      <c r="K43" s="242"/>
      <c r="L43" s="242"/>
      <c r="O43" s="242"/>
      <c r="P43" s="242"/>
      <c r="S43" s="242"/>
      <c r="T43" s="242"/>
      <c r="W43" s="242"/>
      <c r="X43" s="242"/>
    </row>
    <row r="44" spans="1:24" ht="12.75">
      <c r="A44" s="28" t="s">
        <v>176</v>
      </c>
      <c r="B44" s="321">
        <v>47.1</v>
      </c>
      <c r="C44" s="321">
        <v>47.1</v>
      </c>
      <c r="D44" s="322" t="s">
        <v>238</v>
      </c>
      <c r="E44" s="322" t="s">
        <v>238</v>
      </c>
      <c r="F44" s="322" t="s">
        <v>238</v>
      </c>
      <c r="G44" s="330" t="s">
        <v>238</v>
      </c>
      <c r="H44" s="324">
        <v>120.691</v>
      </c>
      <c r="I44" s="324">
        <v>104.517</v>
      </c>
      <c r="K44" s="242"/>
      <c r="L44" s="242"/>
      <c r="O44" s="242"/>
      <c r="P44" s="242"/>
      <c r="S44" s="242"/>
      <c r="T44" s="242"/>
      <c r="W44" s="242"/>
      <c r="X44" s="242"/>
    </row>
    <row r="45" spans="1:24" ht="12.75">
      <c r="A45" s="28" t="s">
        <v>177</v>
      </c>
      <c r="B45" s="322" t="s">
        <v>238</v>
      </c>
      <c r="C45" s="330" t="s">
        <v>238</v>
      </c>
      <c r="D45" s="322" t="s">
        <v>238</v>
      </c>
      <c r="E45" s="322" t="s">
        <v>238</v>
      </c>
      <c r="F45" s="323" t="s">
        <v>238</v>
      </c>
      <c r="G45" s="330" t="s">
        <v>238</v>
      </c>
      <c r="H45" s="324">
        <v>63.488</v>
      </c>
      <c r="I45" s="324">
        <v>63.488</v>
      </c>
      <c r="K45" s="242"/>
      <c r="L45" s="242"/>
      <c r="O45" s="242"/>
      <c r="P45" s="242"/>
      <c r="S45" s="242"/>
      <c r="T45" s="242"/>
      <c r="W45" s="242"/>
      <c r="X45" s="242"/>
    </row>
    <row r="46" spans="1:24" ht="12.75">
      <c r="A46" s="28" t="s">
        <v>178</v>
      </c>
      <c r="B46" s="322" t="s">
        <v>238</v>
      </c>
      <c r="C46" s="330" t="s">
        <v>238</v>
      </c>
      <c r="D46" s="322" t="s">
        <v>238</v>
      </c>
      <c r="E46" s="322" t="s">
        <v>238</v>
      </c>
      <c r="F46" s="323">
        <v>20</v>
      </c>
      <c r="G46" s="323">
        <v>20</v>
      </c>
      <c r="H46" s="324">
        <v>70</v>
      </c>
      <c r="I46" s="324">
        <v>70</v>
      </c>
      <c r="K46" s="242"/>
      <c r="L46" s="242"/>
      <c r="O46" s="242"/>
      <c r="P46" s="242"/>
      <c r="S46" s="242"/>
      <c r="T46" s="242"/>
      <c r="W46" s="242"/>
      <c r="X46" s="242"/>
    </row>
    <row r="47" spans="1:24" ht="12.75">
      <c r="A47" s="28" t="s">
        <v>179</v>
      </c>
      <c r="B47" s="322" t="s">
        <v>238</v>
      </c>
      <c r="C47" s="330" t="s">
        <v>238</v>
      </c>
      <c r="D47" s="322" t="s">
        <v>238</v>
      </c>
      <c r="E47" s="322" t="s">
        <v>238</v>
      </c>
      <c r="F47" s="322" t="s">
        <v>238</v>
      </c>
      <c r="G47" s="330" t="s">
        <v>238</v>
      </c>
      <c r="H47" s="324">
        <v>290</v>
      </c>
      <c r="I47" s="324">
        <v>290</v>
      </c>
      <c r="K47" s="242"/>
      <c r="L47" s="242"/>
      <c r="O47" s="242"/>
      <c r="P47" s="242"/>
      <c r="S47" s="242"/>
      <c r="T47" s="242"/>
      <c r="W47" s="242"/>
      <c r="X47" s="242"/>
    </row>
    <row r="48" spans="1:24" ht="12.75">
      <c r="A48" s="28" t="s">
        <v>180</v>
      </c>
      <c r="B48" s="321">
        <v>250</v>
      </c>
      <c r="C48" s="321">
        <v>250</v>
      </c>
      <c r="D48" s="322" t="s">
        <v>238</v>
      </c>
      <c r="E48" s="322" t="s">
        <v>238</v>
      </c>
      <c r="F48" s="323">
        <v>10</v>
      </c>
      <c r="G48" s="323">
        <v>8</v>
      </c>
      <c r="H48" s="324">
        <v>181.2</v>
      </c>
      <c r="I48" s="324">
        <v>175</v>
      </c>
      <c r="K48" s="242"/>
      <c r="L48" s="242"/>
      <c r="O48" s="242"/>
      <c r="P48" s="242"/>
      <c r="S48" s="242"/>
      <c r="T48" s="242"/>
      <c r="W48" s="242"/>
      <c r="X48" s="242"/>
    </row>
    <row r="49" spans="1:24" ht="12.75">
      <c r="A49" s="134" t="s">
        <v>181</v>
      </c>
      <c r="B49" s="326">
        <v>361.9</v>
      </c>
      <c r="C49" s="326">
        <v>366.9</v>
      </c>
      <c r="D49" s="327" t="s">
        <v>238</v>
      </c>
      <c r="E49" s="327" t="s">
        <v>238</v>
      </c>
      <c r="F49" s="328">
        <v>57.857</v>
      </c>
      <c r="G49" s="328">
        <v>56.227</v>
      </c>
      <c r="H49" s="329">
        <v>1450.057</v>
      </c>
      <c r="I49" s="329">
        <v>1456.028</v>
      </c>
      <c r="K49" s="242"/>
      <c r="L49" s="242"/>
      <c r="O49" s="242"/>
      <c r="P49" s="242"/>
      <c r="S49" s="242"/>
      <c r="T49" s="242"/>
      <c r="W49" s="242"/>
      <c r="X49" s="242"/>
    </row>
    <row r="50" spans="1:24" ht="12.75">
      <c r="A50" s="28"/>
      <c r="B50" s="321"/>
      <c r="C50" s="321"/>
      <c r="D50" s="322"/>
      <c r="E50" s="322"/>
      <c r="F50" s="323"/>
      <c r="G50" s="323"/>
      <c r="H50" s="324"/>
      <c r="I50" s="324"/>
      <c r="L50" s="242"/>
      <c r="O50" s="242"/>
      <c r="P50" s="242"/>
      <c r="S50" s="242"/>
      <c r="T50" s="242"/>
      <c r="W50" s="242"/>
      <c r="X50" s="242"/>
    </row>
    <row r="51" spans="1:24" s="155" customFormat="1" ht="12.75">
      <c r="A51" s="134" t="s">
        <v>182</v>
      </c>
      <c r="B51" s="326">
        <v>15000</v>
      </c>
      <c r="C51" s="331">
        <v>14000</v>
      </c>
      <c r="D51" s="327" t="s">
        <v>238</v>
      </c>
      <c r="E51" s="327" t="s">
        <v>238</v>
      </c>
      <c r="F51" s="328">
        <v>2080</v>
      </c>
      <c r="G51" s="332">
        <v>1900</v>
      </c>
      <c r="H51" s="329">
        <v>1210</v>
      </c>
      <c r="I51" s="333">
        <v>1210</v>
      </c>
      <c r="K51" s="243"/>
      <c r="L51" s="243"/>
      <c r="O51" s="243"/>
      <c r="P51" s="243"/>
      <c r="S51" s="243"/>
      <c r="T51" s="243"/>
      <c r="W51" s="243"/>
      <c r="X51" s="243"/>
    </row>
    <row r="52" spans="1:24" ht="12.75">
      <c r="A52" s="28"/>
      <c r="B52" s="321"/>
      <c r="C52" s="321"/>
      <c r="D52" s="322"/>
      <c r="E52" s="322"/>
      <c r="F52" s="323"/>
      <c r="G52" s="323"/>
      <c r="H52" s="324"/>
      <c r="I52" s="324"/>
      <c r="L52" s="242"/>
      <c r="O52" s="242"/>
      <c r="P52" s="242"/>
      <c r="S52" s="242"/>
      <c r="T52" s="242"/>
      <c r="W52" s="242"/>
      <c r="X52" s="242"/>
    </row>
    <row r="53" spans="1:24" ht="12.75">
      <c r="A53" s="28" t="s">
        <v>183</v>
      </c>
      <c r="B53" s="321">
        <v>400</v>
      </c>
      <c r="C53" s="321">
        <v>450</v>
      </c>
      <c r="D53" s="322" t="s">
        <v>238</v>
      </c>
      <c r="E53" s="322" t="s">
        <v>238</v>
      </c>
      <c r="F53" s="322" t="s">
        <v>238</v>
      </c>
      <c r="G53" s="322">
        <v>15</v>
      </c>
      <c r="H53" s="324">
        <v>520</v>
      </c>
      <c r="I53" s="324">
        <v>550</v>
      </c>
      <c r="K53" s="242"/>
      <c r="L53" s="242"/>
      <c r="O53" s="242"/>
      <c r="P53" s="242"/>
      <c r="S53" s="242"/>
      <c r="T53" s="242"/>
      <c r="W53" s="242"/>
      <c r="X53" s="242"/>
    </row>
    <row r="54" spans="1:24" ht="12.75">
      <c r="A54" s="28" t="s">
        <v>184</v>
      </c>
      <c r="B54" s="321">
        <v>80970</v>
      </c>
      <c r="C54" s="321">
        <v>82500</v>
      </c>
      <c r="D54" s="322" t="s">
        <v>238</v>
      </c>
      <c r="E54" s="322" t="s">
        <v>238</v>
      </c>
      <c r="F54" s="323">
        <v>87</v>
      </c>
      <c r="G54" s="323">
        <v>85</v>
      </c>
      <c r="H54" s="324">
        <v>215.5</v>
      </c>
      <c r="I54" s="324">
        <v>215.5</v>
      </c>
      <c r="K54" s="242"/>
      <c r="L54" s="242"/>
      <c r="O54" s="242"/>
      <c r="P54" s="242"/>
      <c r="S54" s="242"/>
      <c r="T54" s="242"/>
      <c r="W54" s="242"/>
      <c r="X54" s="242"/>
    </row>
    <row r="55" spans="1:24" ht="12.75">
      <c r="A55" s="28" t="s">
        <v>185</v>
      </c>
      <c r="B55" s="322" t="s">
        <v>238</v>
      </c>
      <c r="C55" s="330" t="s">
        <v>238</v>
      </c>
      <c r="D55" s="322" t="s">
        <v>238</v>
      </c>
      <c r="E55" s="322" t="s">
        <v>238</v>
      </c>
      <c r="F55" s="323">
        <v>1.3</v>
      </c>
      <c r="G55" s="323">
        <v>1.4</v>
      </c>
      <c r="H55" s="324">
        <v>18</v>
      </c>
      <c r="I55" s="324">
        <v>18.6</v>
      </c>
      <c r="K55" s="242"/>
      <c r="L55" s="242"/>
      <c r="O55" s="242"/>
      <c r="P55" s="242"/>
      <c r="S55" s="242"/>
      <c r="T55" s="242"/>
      <c r="W55" s="242"/>
      <c r="X55" s="242"/>
    </row>
    <row r="56" spans="1:24" ht="12.75">
      <c r="A56" s="28" t="s">
        <v>186</v>
      </c>
      <c r="B56" s="322">
        <v>10</v>
      </c>
      <c r="C56" s="322">
        <v>10</v>
      </c>
      <c r="D56" s="322" t="s">
        <v>238</v>
      </c>
      <c r="E56" s="322" t="s">
        <v>238</v>
      </c>
      <c r="F56" s="322">
        <v>3</v>
      </c>
      <c r="G56" s="322">
        <v>3</v>
      </c>
      <c r="H56" s="324">
        <v>46.5</v>
      </c>
      <c r="I56" s="324">
        <v>46.66</v>
      </c>
      <c r="K56" s="242"/>
      <c r="L56" s="242"/>
      <c r="O56" s="242"/>
      <c r="P56" s="242"/>
      <c r="S56" s="242"/>
      <c r="T56" s="242"/>
      <c r="W56" s="242"/>
      <c r="X56" s="242"/>
    </row>
    <row r="57" spans="1:24" ht="12.75">
      <c r="A57" s="28" t="s">
        <v>187</v>
      </c>
      <c r="B57" s="321">
        <v>4325.1</v>
      </c>
      <c r="C57" s="321">
        <v>3885.5</v>
      </c>
      <c r="D57" s="322" t="s">
        <v>238</v>
      </c>
      <c r="E57" s="322" t="s">
        <v>238</v>
      </c>
      <c r="F57" s="323">
        <v>85.98</v>
      </c>
      <c r="G57" s="323">
        <v>50.21</v>
      </c>
      <c r="H57" s="324">
        <v>198.5</v>
      </c>
      <c r="I57" s="324">
        <v>135.5</v>
      </c>
      <c r="K57" s="242"/>
      <c r="L57" s="242"/>
      <c r="O57" s="242"/>
      <c r="P57" s="242"/>
      <c r="S57" s="242"/>
      <c r="T57" s="242"/>
      <c r="W57" s="242"/>
      <c r="X57" s="242"/>
    </row>
    <row r="58" spans="1:24" ht="12.75">
      <c r="A58" s="134" t="s">
        <v>188</v>
      </c>
      <c r="B58" s="326">
        <v>85705.1</v>
      </c>
      <c r="C58" s="326">
        <v>86845.5</v>
      </c>
      <c r="D58" s="327" t="s">
        <v>238</v>
      </c>
      <c r="E58" s="327" t="s">
        <v>238</v>
      </c>
      <c r="F58" s="328">
        <v>177.28</v>
      </c>
      <c r="G58" s="328">
        <v>154.61</v>
      </c>
      <c r="H58" s="329">
        <v>998.5</v>
      </c>
      <c r="I58" s="329">
        <v>966.26</v>
      </c>
      <c r="K58" s="242"/>
      <c r="L58" s="242"/>
      <c r="O58" s="242"/>
      <c r="P58" s="242"/>
      <c r="S58" s="242"/>
      <c r="T58" s="242"/>
      <c r="W58" s="242"/>
      <c r="X58" s="242"/>
    </row>
    <row r="59" spans="1:24" ht="12.75">
      <c r="A59" s="28"/>
      <c r="B59" s="321"/>
      <c r="C59" s="321"/>
      <c r="D59" s="323"/>
      <c r="E59" s="323"/>
      <c r="F59" s="323"/>
      <c r="G59" s="323"/>
      <c r="H59" s="324"/>
      <c r="I59" s="324"/>
      <c r="L59" s="242"/>
      <c r="O59" s="242"/>
      <c r="P59" s="242"/>
      <c r="S59" s="242"/>
      <c r="T59" s="242"/>
      <c r="W59" s="242"/>
      <c r="X59" s="242"/>
    </row>
    <row r="60" spans="1:24" ht="12.75">
      <c r="A60" s="28" t="s">
        <v>189</v>
      </c>
      <c r="B60" s="321">
        <v>9310</v>
      </c>
      <c r="C60" s="321">
        <v>10410</v>
      </c>
      <c r="D60" s="323">
        <v>100</v>
      </c>
      <c r="E60" s="323">
        <v>100</v>
      </c>
      <c r="F60" s="323">
        <v>12850</v>
      </c>
      <c r="G60" s="323">
        <v>11600</v>
      </c>
      <c r="H60" s="324">
        <v>14193.5</v>
      </c>
      <c r="I60" s="324">
        <v>13803.5</v>
      </c>
      <c r="K60" s="242"/>
      <c r="L60" s="242"/>
      <c r="O60" s="242"/>
      <c r="P60" s="242"/>
      <c r="S60" s="242"/>
      <c r="T60" s="242"/>
      <c r="W60" s="242"/>
      <c r="X60" s="242"/>
    </row>
    <row r="61" spans="1:24" ht="12.75">
      <c r="A61" s="28" t="s">
        <v>190</v>
      </c>
      <c r="B61" s="321">
        <v>2100</v>
      </c>
      <c r="C61" s="321">
        <v>1950</v>
      </c>
      <c r="D61" s="322" t="s">
        <v>238</v>
      </c>
      <c r="E61" s="322" t="s">
        <v>238</v>
      </c>
      <c r="F61" s="323">
        <v>5500</v>
      </c>
      <c r="G61" s="323">
        <v>5200</v>
      </c>
      <c r="H61" s="324">
        <v>625</v>
      </c>
      <c r="I61" s="324">
        <v>660</v>
      </c>
      <c r="K61" s="242"/>
      <c r="L61" s="242"/>
      <c r="O61" s="242"/>
      <c r="P61" s="242"/>
      <c r="S61" s="242"/>
      <c r="T61" s="242"/>
      <c r="W61" s="242"/>
      <c r="X61" s="242"/>
    </row>
    <row r="62" spans="1:24" ht="12.75">
      <c r="A62" s="28" t="s">
        <v>191</v>
      </c>
      <c r="B62" s="321">
        <v>4322</v>
      </c>
      <c r="C62" s="321">
        <v>25900</v>
      </c>
      <c r="D62" s="322" t="s">
        <v>238</v>
      </c>
      <c r="E62" s="322" t="s">
        <v>238</v>
      </c>
      <c r="F62" s="323">
        <v>17758</v>
      </c>
      <c r="G62" s="323">
        <v>21460</v>
      </c>
      <c r="H62" s="324">
        <v>3507.362</v>
      </c>
      <c r="I62" s="324">
        <v>5035.7</v>
      </c>
      <c r="K62" s="242"/>
      <c r="L62" s="242"/>
      <c r="O62" s="242"/>
      <c r="P62" s="242"/>
      <c r="S62" s="242"/>
      <c r="T62" s="242"/>
      <c r="W62" s="242"/>
      <c r="X62" s="242"/>
    </row>
    <row r="63" spans="1:24" ht="12.75">
      <c r="A63" s="134" t="s">
        <v>192</v>
      </c>
      <c r="B63" s="326">
        <v>15732</v>
      </c>
      <c r="C63" s="326">
        <v>38260</v>
      </c>
      <c r="D63" s="328">
        <v>100</v>
      </c>
      <c r="E63" s="328">
        <v>100</v>
      </c>
      <c r="F63" s="328">
        <v>36108</v>
      </c>
      <c r="G63" s="328">
        <v>38260</v>
      </c>
      <c r="H63" s="329">
        <v>18325.862</v>
      </c>
      <c r="I63" s="329">
        <v>19499.2</v>
      </c>
      <c r="K63" s="242"/>
      <c r="L63" s="242"/>
      <c r="O63" s="242"/>
      <c r="P63" s="242"/>
      <c r="S63" s="242"/>
      <c r="T63" s="242"/>
      <c r="W63" s="242"/>
      <c r="X63" s="242"/>
    </row>
    <row r="64" spans="1:24" ht="12.75">
      <c r="A64" s="28"/>
      <c r="B64" s="321"/>
      <c r="C64" s="321"/>
      <c r="D64" s="323"/>
      <c r="E64" s="323"/>
      <c r="F64" s="323"/>
      <c r="G64" s="323"/>
      <c r="H64" s="324"/>
      <c r="I64" s="324"/>
      <c r="L64" s="242"/>
      <c r="O64" s="242"/>
      <c r="P64" s="242"/>
      <c r="S64" s="242"/>
      <c r="T64" s="242"/>
      <c r="W64" s="242"/>
      <c r="X64" s="242"/>
    </row>
    <row r="65" spans="1:24" s="172" customFormat="1" ht="12.75">
      <c r="A65" s="171" t="s">
        <v>193</v>
      </c>
      <c r="B65" s="330">
        <v>109630</v>
      </c>
      <c r="C65" s="330">
        <v>106820</v>
      </c>
      <c r="D65" s="330" t="s">
        <v>238</v>
      </c>
      <c r="E65" s="330" t="s">
        <v>238</v>
      </c>
      <c r="F65" s="330" t="s">
        <v>238</v>
      </c>
      <c r="G65" s="330" t="s">
        <v>238</v>
      </c>
      <c r="H65" s="333">
        <v>60330</v>
      </c>
      <c r="I65" s="333">
        <v>59670</v>
      </c>
      <c r="K65" s="244"/>
      <c r="L65" s="244"/>
      <c r="O65" s="244"/>
      <c r="P65" s="244"/>
      <c r="S65" s="244"/>
      <c r="T65" s="244"/>
      <c r="W65" s="244"/>
      <c r="X65" s="244"/>
    </row>
    <row r="66" spans="1:24" ht="12.75">
      <c r="A66" s="28"/>
      <c r="B66" s="321"/>
      <c r="C66" s="321"/>
      <c r="D66" s="323"/>
      <c r="E66" s="323"/>
      <c r="F66" s="323"/>
      <c r="G66" s="323"/>
      <c r="H66" s="324"/>
      <c r="I66" s="324"/>
      <c r="L66" s="242"/>
      <c r="O66" s="242"/>
      <c r="P66" s="242"/>
      <c r="S66" s="242"/>
      <c r="T66" s="242"/>
      <c r="W66" s="242"/>
      <c r="X66" s="242"/>
    </row>
    <row r="67" spans="1:24" ht="12.75">
      <c r="A67" s="28" t="s">
        <v>194</v>
      </c>
      <c r="B67" s="321">
        <v>29000</v>
      </c>
      <c r="C67" s="321">
        <v>30350</v>
      </c>
      <c r="D67" s="322" t="s">
        <v>238</v>
      </c>
      <c r="E67" s="322" t="s">
        <v>238</v>
      </c>
      <c r="F67" s="322">
        <v>60</v>
      </c>
      <c r="G67" s="322">
        <v>60</v>
      </c>
      <c r="H67" s="324">
        <v>1340</v>
      </c>
      <c r="I67" s="324">
        <v>990</v>
      </c>
      <c r="K67" s="242"/>
      <c r="L67" s="242"/>
      <c r="O67" s="242"/>
      <c r="P67" s="242"/>
      <c r="S67" s="242"/>
      <c r="T67" s="242"/>
      <c r="W67" s="242"/>
      <c r="X67" s="242"/>
    </row>
    <row r="68" spans="1:24" ht="12.75">
      <c r="A68" s="28" t="s">
        <v>195</v>
      </c>
      <c r="B68" s="321">
        <v>13900</v>
      </c>
      <c r="C68" s="321">
        <v>9950</v>
      </c>
      <c r="D68" s="322" t="s">
        <v>238</v>
      </c>
      <c r="E68" s="322" t="s">
        <v>238</v>
      </c>
      <c r="F68" s="322" t="s">
        <v>238</v>
      </c>
      <c r="G68" s="330" t="s">
        <v>238</v>
      </c>
      <c r="H68" s="324">
        <v>1020</v>
      </c>
      <c r="I68" s="324">
        <v>890</v>
      </c>
      <c r="K68" s="242"/>
      <c r="L68" s="242"/>
      <c r="O68" s="242"/>
      <c r="P68" s="242"/>
      <c r="S68" s="242"/>
      <c r="T68" s="242"/>
      <c r="W68" s="242"/>
      <c r="X68" s="242"/>
    </row>
    <row r="69" spans="1:24" ht="12.75">
      <c r="A69" s="134" t="s">
        <v>196</v>
      </c>
      <c r="B69" s="326">
        <v>42900</v>
      </c>
      <c r="C69" s="326">
        <v>40300</v>
      </c>
      <c r="D69" s="327" t="s">
        <v>238</v>
      </c>
      <c r="E69" s="327" t="s">
        <v>238</v>
      </c>
      <c r="F69" s="327">
        <v>60</v>
      </c>
      <c r="G69" s="327">
        <v>60</v>
      </c>
      <c r="H69" s="329">
        <v>2360</v>
      </c>
      <c r="I69" s="329">
        <v>1880</v>
      </c>
      <c r="K69" s="242"/>
      <c r="L69" s="242"/>
      <c r="O69" s="242"/>
      <c r="P69" s="242"/>
      <c r="S69" s="242"/>
      <c r="T69" s="242"/>
      <c r="W69" s="242"/>
      <c r="X69" s="242"/>
    </row>
    <row r="70" spans="1:24" ht="12.75">
      <c r="A70" s="28"/>
      <c r="B70" s="321"/>
      <c r="C70" s="321"/>
      <c r="D70" s="323"/>
      <c r="E70" s="323"/>
      <c r="F70" s="323"/>
      <c r="G70" s="323"/>
      <c r="H70" s="324"/>
      <c r="I70" s="324"/>
      <c r="L70" s="242"/>
      <c r="O70" s="242"/>
      <c r="P70" s="242"/>
      <c r="S70" s="242"/>
      <c r="T70" s="242"/>
      <c r="W70" s="242"/>
      <c r="X70" s="242"/>
    </row>
    <row r="71" spans="1:24" ht="12.75">
      <c r="A71" s="28" t="s">
        <v>197</v>
      </c>
      <c r="B71" s="323" t="s">
        <v>238</v>
      </c>
      <c r="C71" s="330" t="s">
        <v>238</v>
      </c>
      <c r="D71" s="323">
        <v>59200</v>
      </c>
      <c r="E71" s="323">
        <v>58000</v>
      </c>
      <c r="F71" s="323">
        <v>15920</v>
      </c>
      <c r="G71" s="323">
        <v>15940</v>
      </c>
      <c r="H71" s="324">
        <v>268330</v>
      </c>
      <c r="I71" s="324">
        <v>269360</v>
      </c>
      <c r="K71" s="242"/>
      <c r="L71" s="242"/>
      <c r="O71" s="242"/>
      <c r="P71" s="242"/>
      <c r="S71" s="242"/>
      <c r="T71" s="242"/>
      <c r="W71" s="242"/>
      <c r="X71" s="242"/>
    </row>
    <row r="72" spans="1:24" ht="12.75">
      <c r="A72" s="28" t="s">
        <v>198</v>
      </c>
      <c r="B72" s="321">
        <v>86.55</v>
      </c>
      <c r="C72" s="321">
        <v>15.6</v>
      </c>
      <c r="D72" s="323">
        <v>920</v>
      </c>
      <c r="E72" s="323">
        <v>1075</v>
      </c>
      <c r="F72" s="323">
        <v>1575</v>
      </c>
      <c r="G72" s="323">
        <v>940</v>
      </c>
      <c r="H72" s="324">
        <v>9100</v>
      </c>
      <c r="I72" s="324">
        <v>7456</v>
      </c>
      <c r="K72" s="242"/>
      <c r="L72" s="242"/>
      <c r="O72" s="242"/>
      <c r="P72" s="242"/>
      <c r="S72" s="242"/>
      <c r="T72" s="242"/>
      <c r="W72" s="242"/>
      <c r="X72" s="242"/>
    </row>
    <row r="73" spans="1:24" ht="12.75">
      <c r="A73" s="28" t="s">
        <v>199</v>
      </c>
      <c r="B73" s="321">
        <v>38470</v>
      </c>
      <c r="C73" s="321">
        <v>20740</v>
      </c>
      <c r="D73" s="322" t="s">
        <v>238</v>
      </c>
      <c r="E73" s="322" t="s">
        <v>238</v>
      </c>
      <c r="F73" s="322" t="s">
        <v>238</v>
      </c>
      <c r="G73" s="330" t="s">
        <v>238</v>
      </c>
      <c r="H73" s="324">
        <v>710</v>
      </c>
      <c r="I73" s="324">
        <v>750</v>
      </c>
      <c r="K73" s="242"/>
      <c r="L73" s="242"/>
      <c r="O73" s="242"/>
      <c r="P73" s="242"/>
      <c r="S73" s="242"/>
      <c r="T73" s="242"/>
      <c r="W73" s="242"/>
      <c r="X73" s="242"/>
    </row>
    <row r="74" spans="1:24" ht="12.75">
      <c r="A74" s="28" t="s">
        <v>200</v>
      </c>
      <c r="B74" s="321">
        <v>250</v>
      </c>
      <c r="C74" s="321">
        <v>250</v>
      </c>
      <c r="D74" s="323" t="s">
        <v>238</v>
      </c>
      <c r="E74" s="323" t="s">
        <v>238</v>
      </c>
      <c r="F74" s="322">
        <v>200</v>
      </c>
      <c r="G74" s="322">
        <v>200</v>
      </c>
      <c r="H74" s="324">
        <v>35000</v>
      </c>
      <c r="I74" s="324">
        <v>35000</v>
      </c>
      <c r="K74" s="242"/>
      <c r="L74" s="242"/>
      <c r="O74" s="242"/>
      <c r="P74" s="242"/>
      <c r="S74" s="242"/>
      <c r="T74" s="242"/>
      <c r="W74" s="242"/>
      <c r="X74" s="242"/>
    </row>
    <row r="75" spans="1:24" ht="12.75">
      <c r="A75" s="28" t="s">
        <v>201</v>
      </c>
      <c r="B75" s="321">
        <v>67500</v>
      </c>
      <c r="C75" s="321">
        <v>78090</v>
      </c>
      <c r="D75" s="322" t="s">
        <v>238</v>
      </c>
      <c r="E75" s="322" t="s">
        <v>238</v>
      </c>
      <c r="F75" s="323">
        <v>79270</v>
      </c>
      <c r="G75" s="323">
        <v>70932</v>
      </c>
      <c r="H75" s="324">
        <v>14000</v>
      </c>
      <c r="I75" s="324">
        <v>10000</v>
      </c>
      <c r="K75" s="242"/>
      <c r="L75" s="242"/>
      <c r="O75" s="242"/>
      <c r="P75" s="242"/>
      <c r="S75" s="242"/>
      <c r="T75" s="242"/>
      <c r="W75" s="242"/>
      <c r="X75" s="242"/>
    </row>
    <row r="76" spans="1:24" ht="12.75">
      <c r="A76" s="28" t="s">
        <v>202</v>
      </c>
      <c r="B76" s="321">
        <v>13149</v>
      </c>
      <c r="C76" s="321">
        <v>7442</v>
      </c>
      <c r="D76" s="322" t="s">
        <v>238</v>
      </c>
      <c r="E76" s="322" t="s">
        <v>238</v>
      </c>
      <c r="F76" s="323">
        <v>35.069</v>
      </c>
      <c r="G76" s="323">
        <v>58.369</v>
      </c>
      <c r="H76" s="324">
        <v>642.679</v>
      </c>
      <c r="I76" s="324">
        <v>628.218</v>
      </c>
      <c r="K76" s="242"/>
      <c r="L76" s="242"/>
      <c r="O76" s="242"/>
      <c r="P76" s="242"/>
      <c r="S76" s="242"/>
      <c r="T76" s="242"/>
      <c r="W76" s="242"/>
      <c r="X76" s="242"/>
    </row>
    <row r="77" spans="1:24" ht="12.75">
      <c r="A77" s="28" t="s">
        <v>203</v>
      </c>
      <c r="B77" s="321">
        <v>7800</v>
      </c>
      <c r="C77" s="321">
        <v>11950</v>
      </c>
      <c r="D77" s="322">
        <v>921.9</v>
      </c>
      <c r="E77" s="322">
        <v>690.75</v>
      </c>
      <c r="F77" s="323">
        <v>2070</v>
      </c>
      <c r="G77" s="323">
        <v>2250</v>
      </c>
      <c r="H77" s="324">
        <v>11700</v>
      </c>
      <c r="I77" s="324">
        <v>8970</v>
      </c>
      <c r="K77" s="242"/>
      <c r="L77" s="242"/>
      <c r="O77" s="242"/>
      <c r="P77" s="242"/>
      <c r="S77" s="242"/>
      <c r="T77" s="242"/>
      <c r="W77" s="242"/>
      <c r="X77" s="242"/>
    </row>
    <row r="78" spans="1:24" ht="12.75">
      <c r="A78" s="28" t="s">
        <v>204</v>
      </c>
      <c r="B78" s="321">
        <v>175611</v>
      </c>
      <c r="C78" s="325">
        <v>16210</v>
      </c>
      <c r="D78" s="322">
        <v>3383.8</v>
      </c>
      <c r="E78" s="322">
        <v>1370</v>
      </c>
      <c r="F78" s="323">
        <v>5713.5</v>
      </c>
      <c r="G78" s="323">
        <v>4450</v>
      </c>
      <c r="H78" s="324">
        <v>3545.12</v>
      </c>
      <c r="I78" s="324">
        <v>3110</v>
      </c>
      <c r="K78" s="242"/>
      <c r="L78" s="242"/>
      <c r="O78" s="242"/>
      <c r="P78" s="242"/>
      <c r="S78" s="242"/>
      <c r="T78" s="242"/>
      <c r="W78" s="242"/>
      <c r="X78" s="242"/>
    </row>
    <row r="79" spans="1:24" ht="12.75">
      <c r="A79" s="134" t="s">
        <v>205</v>
      </c>
      <c r="B79" s="326">
        <v>302866.55</v>
      </c>
      <c r="C79" s="326">
        <v>134697.6</v>
      </c>
      <c r="D79" s="328">
        <v>64425.7</v>
      </c>
      <c r="E79" s="328">
        <v>61135.75</v>
      </c>
      <c r="F79" s="328">
        <v>104783.569</v>
      </c>
      <c r="G79" s="328">
        <v>94770.369</v>
      </c>
      <c r="H79" s="329">
        <v>343027.799</v>
      </c>
      <c r="I79" s="329">
        <v>335274.218</v>
      </c>
      <c r="K79" s="242"/>
      <c r="L79" s="242"/>
      <c r="O79" s="242"/>
      <c r="P79" s="242"/>
      <c r="S79" s="242"/>
      <c r="T79" s="242"/>
      <c r="W79" s="242"/>
      <c r="X79" s="242"/>
    </row>
    <row r="80" spans="1:24" ht="12.75">
      <c r="A80" s="28"/>
      <c r="B80" s="321"/>
      <c r="C80" s="321"/>
      <c r="D80" s="323"/>
      <c r="E80" s="323"/>
      <c r="F80" s="323"/>
      <c r="G80" s="323"/>
      <c r="H80" s="324"/>
      <c r="I80" s="324"/>
      <c r="L80" s="242"/>
      <c r="O80" s="242"/>
      <c r="P80" s="242"/>
      <c r="S80" s="242"/>
      <c r="T80" s="242"/>
      <c r="W80" s="242"/>
      <c r="X80" s="242"/>
    </row>
    <row r="81" spans="1:24" ht="12.75">
      <c r="A81" s="138" t="s">
        <v>262</v>
      </c>
      <c r="B81" s="321">
        <v>240</v>
      </c>
      <c r="C81" s="321">
        <v>240</v>
      </c>
      <c r="D81" s="323">
        <v>46320</v>
      </c>
      <c r="E81" s="323">
        <v>43740</v>
      </c>
      <c r="F81" s="322" t="s">
        <v>238</v>
      </c>
      <c r="G81" s="322" t="s">
        <v>238</v>
      </c>
      <c r="H81" s="324">
        <v>32522</v>
      </c>
      <c r="I81" s="324">
        <v>33767</v>
      </c>
      <c r="K81" s="242"/>
      <c r="L81" s="242"/>
      <c r="O81" s="242"/>
      <c r="P81" s="242"/>
      <c r="S81" s="242"/>
      <c r="T81" s="242"/>
      <c r="W81" s="242"/>
      <c r="X81" s="242"/>
    </row>
    <row r="82" spans="1:24" ht="12.75">
      <c r="A82" s="28" t="s">
        <v>206</v>
      </c>
      <c r="B82" s="321">
        <v>1340</v>
      </c>
      <c r="C82" s="321">
        <v>1377</v>
      </c>
      <c r="D82" s="323">
        <v>14581.9</v>
      </c>
      <c r="E82" s="323">
        <v>14731.9</v>
      </c>
      <c r="F82" s="322" t="s">
        <v>238</v>
      </c>
      <c r="G82" s="322" t="s">
        <v>238</v>
      </c>
      <c r="H82" s="324">
        <v>37635.3</v>
      </c>
      <c r="I82" s="324">
        <v>36175.3</v>
      </c>
      <c r="K82" s="242"/>
      <c r="L82" s="242"/>
      <c r="O82" s="242"/>
      <c r="P82" s="242"/>
      <c r="S82" s="242"/>
      <c r="T82" s="242"/>
      <c r="W82" s="242"/>
      <c r="X82" s="242"/>
    </row>
    <row r="83" spans="1:24" ht="12.75">
      <c r="A83" s="134" t="s">
        <v>207</v>
      </c>
      <c r="B83" s="326">
        <v>1580</v>
      </c>
      <c r="C83" s="326">
        <v>1617</v>
      </c>
      <c r="D83" s="328">
        <v>60901.9</v>
      </c>
      <c r="E83" s="328">
        <v>58471.9</v>
      </c>
      <c r="F83" s="327" t="s">
        <v>238</v>
      </c>
      <c r="G83" s="327" t="s">
        <v>238</v>
      </c>
      <c r="H83" s="329">
        <v>70157.3</v>
      </c>
      <c r="I83" s="329">
        <v>69942.3</v>
      </c>
      <c r="K83" s="242"/>
      <c r="L83" s="242"/>
      <c r="O83" s="242"/>
      <c r="P83" s="242"/>
      <c r="S83" s="242"/>
      <c r="T83" s="242"/>
      <c r="W83" s="242"/>
      <c r="X83" s="242"/>
    </row>
    <row r="84" spans="1:24" ht="12.75">
      <c r="A84" s="28"/>
      <c r="B84" s="321"/>
      <c r="C84" s="321"/>
      <c r="D84" s="323"/>
      <c r="E84" s="323"/>
      <c r="F84" s="323"/>
      <c r="G84" s="323"/>
      <c r="H84" s="324"/>
      <c r="I84" s="324"/>
      <c r="K84" s="242"/>
      <c r="L84" s="242"/>
      <c r="O84" s="242"/>
      <c r="P84" s="242"/>
      <c r="S84" s="242"/>
      <c r="T84" s="242"/>
      <c r="W84" s="242"/>
      <c r="X84" s="242"/>
    </row>
    <row r="85" spans="1:24" s="174" customFormat="1" ht="13.5" thickBot="1">
      <c r="A85" s="173" t="s">
        <v>263</v>
      </c>
      <c r="B85" s="334">
        <v>645311.95</v>
      </c>
      <c r="C85" s="334">
        <v>480183.5</v>
      </c>
      <c r="D85" s="334">
        <v>125427.6</v>
      </c>
      <c r="E85" s="334">
        <v>119707.65</v>
      </c>
      <c r="F85" s="334">
        <v>146208.90600000005</v>
      </c>
      <c r="G85" s="334">
        <v>137812.2</v>
      </c>
      <c r="H85" s="335">
        <v>516957.687</v>
      </c>
      <c r="I85" s="335">
        <v>505839.544</v>
      </c>
      <c r="L85" s="245"/>
      <c r="O85" s="245"/>
      <c r="P85" s="245"/>
      <c r="S85" s="245"/>
      <c r="T85" s="245"/>
      <c r="W85" s="245"/>
      <c r="X85" s="245"/>
    </row>
    <row r="86" spans="1:9" ht="12.75">
      <c r="A86" s="26" t="s">
        <v>390</v>
      </c>
      <c r="D86" s="29"/>
      <c r="E86" s="29"/>
      <c r="G86" s="29"/>
      <c r="H86" s="29"/>
      <c r="I86" s="29"/>
    </row>
    <row r="87" spans="1:9" ht="12.75">
      <c r="A87" s="246" t="s">
        <v>391</v>
      </c>
      <c r="B87" s="29"/>
      <c r="C87" s="169"/>
      <c r="D87" s="30"/>
      <c r="E87" s="30"/>
      <c r="F87" s="29"/>
      <c r="G87" s="29"/>
      <c r="H87" s="29"/>
      <c r="I87" s="29"/>
    </row>
    <row r="88" spans="4:5" ht="12.75">
      <c r="D88" s="242"/>
      <c r="E88" s="242"/>
    </row>
    <row r="90" ht="12.75">
      <c r="C90"/>
    </row>
  </sheetData>
  <mergeCells count="7">
    <mergeCell ref="A1:I1"/>
    <mergeCell ref="A3:I3"/>
    <mergeCell ref="B5:C6"/>
    <mergeCell ref="D5:E6"/>
    <mergeCell ref="F5:G6"/>
    <mergeCell ref="H5:I6"/>
    <mergeCell ref="A5:A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1">
      <selection activeCell="I77" activeCellId="2" sqref="I72 I74 I77"/>
    </sheetView>
  </sheetViews>
  <sheetFormatPr defaultColWidth="11.421875" defaultRowHeight="12.75"/>
  <cols>
    <col min="1" max="1" width="27.00390625" style="231" customWidth="1"/>
    <col min="2" max="2" width="15.28125" style="231" customWidth="1"/>
    <col min="3" max="4" width="15.140625" style="231" customWidth="1"/>
    <col min="5" max="6" width="15.00390625" style="231" customWidth="1"/>
    <col min="7" max="7" width="15.140625" style="231" customWidth="1"/>
    <col min="8" max="8" width="15.00390625" style="231" customWidth="1"/>
    <col min="9" max="9" width="23.7109375" style="231" customWidth="1"/>
    <col min="10" max="10" width="32.421875" style="231" customWidth="1"/>
    <col min="11" max="11" width="21.28125" style="231" customWidth="1"/>
    <col min="12" max="12" width="13.7109375" style="231" customWidth="1"/>
    <col min="13" max="13" width="11.57421875" style="231" customWidth="1"/>
    <col min="14" max="15" width="16.28125" style="231" customWidth="1"/>
    <col min="16" max="16" width="14.7109375" style="231" customWidth="1"/>
    <col min="17" max="17" width="15.57421875" style="231" customWidth="1"/>
    <col min="18" max="42" width="11.57421875" style="231" customWidth="1"/>
    <col min="43" max="16384" width="11.421875" style="231" customWidth="1"/>
  </cols>
  <sheetData>
    <row r="1" spans="1:9" ht="18">
      <c r="A1" s="373" t="s">
        <v>0</v>
      </c>
      <c r="B1" s="373"/>
      <c r="C1" s="373"/>
      <c r="D1" s="373"/>
      <c r="E1" s="373"/>
      <c r="F1" s="373"/>
      <c r="G1" s="373"/>
      <c r="H1" s="373"/>
      <c r="I1" s="373"/>
    </row>
    <row r="2" spans="1:9" ht="12.75">
      <c r="A2" s="342" t="s">
        <v>395</v>
      </c>
      <c r="B2" s="223"/>
      <c r="C2" s="223"/>
      <c r="D2" s="223"/>
      <c r="E2" s="223"/>
      <c r="F2" s="223"/>
      <c r="G2" s="223"/>
      <c r="H2" s="223"/>
      <c r="I2" s="223"/>
    </row>
    <row r="3" spans="1:9" ht="15">
      <c r="A3" s="412" t="s">
        <v>378</v>
      </c>
      <c r="B3" s="412"/>
      <c r="C3" s="412"/>
      <c r="D3" s="412"/>
      <c r="E3" s="412"/>
      <c r="F3" s="412"/>
      <c r="G3" s="412"/>
      <c r="H3" s="412"/>
      <c r="I3" s="412"/>
    </row>
    <row r="4" spans="1:10" ht="15">
      <c r="A4" s="413"/>
      <c r="B4" s="412"/>
      <c r="C4" s="412"/>
      <c r="D4" s="412"/>
      <c r="E4" s="412"/>
      <c r="F4" s="412"/>
      <c r="G4" s="412"/>
      <c r="H4" s="412"/>
      <c r="I4" s="412"/>
      <c r="J4" s="278"/>
    </row>
    <row r="5" spans="1:10" ht="15" thickBot="1">
      <c r="A5" s="224"/>
      <c r="B5" s="224"/>
      <c r="C5" s="224"/>
      <c r="D5" s="224"/>
      <c r="E5" s="224"/>
      <c r="F5" s="224"/>
      <c r="G5" s="224"/>
      <c r="H5" s="224"/>
      <c r="I5" s="224"/>
      <c r="J5" s="278"/>
    </row>
    <row r="6" spans="1:10" ht="25.5" customHeight="1">
      <c r="A6" s="225" t="s">
        <v>266</v>
      </c>
      <c r="B6" s="414" t="s">
        <v>271</v>
      </c>
      <c r="C6" s="414" t="s">
        <v>272</v>
      </c>
      <c r="D6" s="409" t="s">
        <v>225</v>
      </c>
      <c r="E6" s="409" t="s">
        <v>226</v>
      </c>
      <c r="F6" s="409" t="s">
        <v>273</v>
      </c>
      <c r="G6" s="409" t="s">
        <v>224</v>
      </c>
      <c r="H6" s="409" t="s">
        <v>274</v>
      </c>
      <c r="I6" s="409" t="s">
        <v>275</v>
      </c>
      <c r="J6" s="278"/>
    </row>
    <row r="7" spans="1:10" ht="12.75">
      <c r="A7" s="226" t="s">
        <v>150</v>
      </c>
      <c r="B7" s="415"/>
      <c r="C7" s="415"/>
      <c r="D7" s="410"/>
      <c r="E7" s="410"/>
      <c r="F7" s="410"/>
      <c r="G7" s="410"/>
      <c r="H7" s="410"/>
      <c r="I7" s="410"/>
      <c r="J7" s="278"/>
    </row>
    <row r="8" spans="1:10" ht="13.5" thickBot="1">
      <c r="A8" s="227"/>
      <c r="B8" s="416"/>
      <c r="C8" s="416"/>
      <c r="D8" s="411"/>
      <c r="E8" s="411"/>
      <c r="F8" s="411"/>
      <c r="G8" s="411"/>
      <c r="H8" s="411"/>
      <c r="I8" s="411"/>
      <c r="J8" s="278"/>
    </row>
    <row r="9" spans="1:10" ht="12.75">
      <c r="A9" s="137" t="s">
        <v>264</v>
      </c>
      <c r="B9" s="280">
        <v>1.29</v>
      </c>
      <c r="C9" s="280">
        <v>21.33</v>
      </c>
      <c r="D9" s="280" t="s">
        <v>238</v>
      </c>
      <c r="E9" s="280">
        <v>28.29</v>
      </c>
      <c r="F9" s="280" t="s">
        <v>238</v>
      </c>
      <c r="G9" s="280">
        <v>0.71</v>
      </c>
      <c r="H9" s="280" t="s">
        <v>238</v>
      </c>
      <c r="I9" s="281" t="s">
        <v>238</v>
      </c>
      <c r="J9" s="278"/>
    </row>
    <row r="10" spans="1:10" ht="12.75">
      <c r="A10" s="228" t="s">
        <v>151</v>
      </c>
      <c r="B10" s="280">
        <v>33.99</v>
      </c>
      <c r="C10" s="280">
        <v>20.48</v>
      </c>
      <c r="D10" s="280" t="s">
        <v>238</v>
      </c>
      <c r="E10" s="280">
        <v>210.71</v>
      </c>
      <c r="F10" s="280" t="s">
        <v>238</v>
      </c>
      <c r="G10" s="280">
        <v>7.96</v>
      </c>
      <c r="H10" s="280" t="s">
        <v>238</v>
      </c>
      <c r="I10" s="281" t="s">
        <v>238</v>
      </c>
      <c r="J10" s="278"/>
    </row>
    <row r="11" spans="1:10" ht="12.75">
      <c r="A11" s="138" t="s">
        <v>265</v>
      </c>
      <c r="B11" s="280">
        <v>61.15</v>
      </c>
      <c r="C11" s="280">
        <v>10.41</v>
      </c>
      <c r="D11" s="280" t="s">
        <v>238</v>
      </c>
      <c r="E11" s="280">
        <v>25.52</v>
      </c>
      <c r="F11" s="280" t="s">
        <v>238</v>
      </c>
      <c r="G11" s="280">
        <v>16.83</v>
      </c>
      <c r="H11" s="280" t="s">
        <v>238</v>
      </c>
      <c r="I11" s="281" t="s">
        <v>238</v>
      </c>
      <c r="J11" s="278"/>
    </row>
    <row r="12" spans="1:10" ht="12.75">
      <c r="A12" s="228" t="s">
        <v>152</v>
      </c>
      <c r="B12" s="280">
        <v>4.01</v>
      </c>
      <c r="C12" s="280">
        <v>9.24</v>
      </c>
      <c r="D12" s="280" t="s">
        <v>238</v>
      </c>
      <c r="E12" s="280">
        <v>49.66</v>
      </c>
      <c r="F12" s="280" t="s">
        <v>238</v>
      </c>
      <c r="G12" s="280">
        <v>14.28</v>
      </c>
      <c r="H12" s="280" t="s">
        <v>238</v>
      </c>
      <c r="I12" s="281" t="s">
        <v>238</v>
      </c>
      <c r="J12" s="278"/>
    </row>
    <row r="13" spans="1:10" ht="12.75">
      <c r="A13" s="229" t="s">
        <v>153</v>
      </c>
      <c r="B13" s="282">
        <v>100.44</v>
      </c>
      <c r="C13" s="282">
        <v>61.46</v>
      </c>
      <c r="D13" s="282" t="s">
        <v>238</v>
      </c>
      <c r="E13" s="282">
        <v>314.18</v>
      </c>
      <c r="F13" s="282" t="s">
        <v>238</v>
      </c>
      <c r="G13" s="282">
        <v>39.78</v>
      </c>
      <c r="H13" s="282" t="s">
        <v>238</v>
      </c>
      <c r="I13" s="283" t="s">
        <v>238</v>
      </c>
      <c r="J13" s="278"/>
    </row>
    <row r="14" spans="1:10" ht="12.75">
      <c r="A14" s="229"/>
      <c r="B14" s="282"/>
      <c r="C14" s="282"/>
      <c r="D14" s="282"/>
      <c r="E14" s="282"/>
      <c r="F14" s="282"/>
      <c r="G14" s="282"/>
      <c r="H14" s="282"/>
      <c r="I14" s="283"/>
      <c r="J14" s="278"/>
    </row>
    <row r="15" spans="1:10" ht="12.75">
      <c r="A15" s="229" t="s">
        <v>154</v>
      </c>
      <c r="B15" s="282">
        <v>24.99</v>
      </c>
      <c r="C15" s="282">
        <v>13.32</v>
      </c>
      <c r="D15" s="282" t="s">
        <v>238</v>
      </c>
      <c r="E15" s="282">
        <v>118.47</v>
      </c>
      <c r="F15" s="282" t="s">
        <v>238</v>
      </c>
      <c r="G15" s="282" t="s">
        <v>238</v>
      </c>
      <c r="H15" s="282">
        <v>6.88</v>
      </c>
      <c r="I15" s="283" t="s">
        <v>238</v>
      </c>
      <c r="J15" s="278"/>
    </row>
    <row r="16" spans="1:10" ht="12.75">
      <c r="A16" s="228"/>
      <c r="B16" s="282"/>
      <c r="C16" s="282"/>
      <c r="D16" s="282"/>
      <c r="E16" s="282"/>
      <c r="F16" s="282"/>
      <c r="G16" s="282"/>
      <c r="H16" s="282"/>
      <c r="I16" s="283"/>
      <c r="J16" s="278"/>
    </row>
    <row r="17" spans="1:10" ht="12.75">
      <c r="A17" s="229" t="s">
        <v>155</v>
      </c>
      <c r="B17" s="282" t="s">
        <v>238</v>
      </c>
      <c r="C17" s="282">
        <v>6.2</v>
      </c>
      <c r="D17" s="282" t="s">
        <v>238</v>
      </c>
      <c r="E17" s="282">
        <v>18.4</v>
      </c>
      <c r="F17" s="282" t="s">
        <v>238</v>
      </c>
      <c r="G17" s="282" t="s">
        <v>238</v>
      </c>
      <c r="H17" s="282" t="s">
        <v>238</v>
      </c>
      <c r="I17" s="283" t="s">
        <v>238</v>
      </c>
      <c r="J17" s="278"/>
    </row>
    <row r="18" spans="1:10" ht="12.75">
      <c r="A18" s="228"/>
      <c r="B18" s="280"/>
      <c r="C18" s="280"/>
      <c r="D18" s="280"/>
      <c r="E18" s="280"/>
      <c r="F18" s="280"/>
      <c r="G18" s="280"/>
      <c r="H18" s="280"/>
      <c r="I18" s="281"/>
      <c r="J18" s="278"/>
    </row>
    <row r="19" spans="1:10" ht="12.75">
      <c r="A19" s="228" t="s">
        <v>156</v>
      </c>
      <c r="B19" s="280">
        <v>134.6</v>
      </c>
      <c r="C19" s="280">
        <v>84.55</v>
      </c>
      <c r="D19" s="280" t="s">
        <v>238</v>
      </c>
      <c r="E19" s="280">
        <v>84.35</v>
      </c>
      <c r="F19" s="280" t="s">
        <v>238</v>
      </c>
      <c r="G19" s="280">
        <v>79.45</v>
      </c>
      <c r="H19" s="280" t="s">
        <v>238</v>
      </c>
      <c r="I19" s="281" t="s">
        <v>238</v>
      </c>
      <c r="J19" s="278"/>
    </row>
    <row r="20" spans="1:10" ht="12.75">
      <c r="A20" s="228" t="s">
        <v>157</v>
      </c>
      <c r="B20" s="280">
        <v>1568.7116</v>
      </c>
      <c r="C20" s="280">
        <v>209.4625</v>
      </c>
      <c r="D20" s="280">
        <v>86.0538</v>
      </c>
      <c r="E20" s="280">
        <v>187.429</v>
      </c>
      <c r="F20" s="280">
        <v>1134.8145</v>
      </c>
      <c r="G20" s="280">
        <v>1333.5313</v>
      </c>
      <c r="H20" s="280">
        <v>2420.9012</v>
      </c>
      <c r="I20" s="281" t="s">
        <v>238</v>
      </c>
      <c r="J20" s="278"/>
    </row>
    <row r="21" spans="1:10" ht="12.75">
      <c r="A21" s="228" t="s">
        <v>158</v>
      </c>
      <c r="B21" s="280">
        <v>189.1527</v>
      </c>
      <c r="C21" s="280">
        <v>18.6475</v>
      </c>
      <c r="D21" s="280">
        <v>48.8728</v>
      </c>
      <c r="E21" s="280">
        <v>14.6863</v>
      </c>
      <c r="F21" s="280">
        <v>134.8055</v>
      </c>
      <c r="G21" s="280">
        <v>1.8802</v>
      </c>
      <c r="H21" s="280">
        <v>127.7947</v>
      </c>
      <c r="I21" s="281" t="s">
        <v>238</v>
      </c>
      <c r="J21" s="278"/>
    </row>
    <row r="22" spans="1:10" ht="12.75">
      <c r="A22" s="229" t="s">
        <v>159</v>
      </c>
      <c r="B22" s="282">
        <v>482.6907</v>
      </c>
      <c r="C22" s="282">
        <v>91.8348</v>
      </c>
      <c r="D22" s="282">
        <v>382.5767</v>
      </c>
      <c r="E22" s="282">
        <v>168.4636</v>
      </c>
      <c r="F22" s="282">
        <v>760.9332</v>
      </c>
      <c r="G22" s="282">
        <v>1181.4101</v>
      </c>
      <c r="H22" s="282">
        <v>1454.4913</v>
      </c>
      <c r="I22" s="283" t="s">
        <v>238</v>
      </c>
      <c r="J22" s="278"/>
    </row>
    <row r="23" spans="1:10" ht="12.75">
      <c r="A23" s="228"/>
      <c r="B23" s="282"/>
      <c r="C23" s="282"/>
      <c r="D23" s="282"/>
      <c r="E23" s="282"/>
      <c r="F23" s="282"/>
      <c r="G23" s="282"/>
      <c r="H23" s="282"/>
      <c r="I23" s="283"/>
      <c r="J23" s="278"/>
    </row>
    <row r="24" spans="1:10" ht="12.75">
      <c r="A24" s="229" t="s">
        <v>160</v>
      </c>
      <c r="B24" s="282">
        <v>8089.54</v>
      </c>
      <c r="C24" s="282">
        <v>108.58</v>
      </c>
      <c r="D24" s="282" t="s">
        <v>238</v>
      </c>
      <c r="E24" s="282">
        <v>65.77</v>
      </c>
      <c r="F24" s="282">
        <v>229.63</v>
      </c>
      <c r="G24" s="282">
        <v>1005.73</v>
      </c>
      <c r="H24" s="282">
        <v>229.85</v>
      </c>
      <c r="I24" s="283" t="s">
        <v>238</v>
      </c>
      <c r="J24" s="278"/>
    </row>
    <row r="25" spans="1:10" ht="12.75">
      <c r="A25" s="228"/>
      <c r="B25" s="282"/>
      <c r="C25" s="282"/>
      <c r="D25" s="282"/>
      <c r="E25" s="282"/>
      <c r="F25" s="282"/>
      <c r="G25" s="282"/>
      <c r="H25" s="282"/>
      <c r="I25" s="283"/>
      <c r="J25" s="278"/>
    </row>
    <row r="26" spans="1:10" ht="12.75">
      <c r="A26" s="229" t="s">
        <v>161</v>
      </c>
      <c r="B26" s="282">
        <v>327.96</v>
      </c>
      <c r="C26" s="282">
        <v>90.3</v>
      </c>
      <c r="D26" s="282" t="s">
        <v>238</v>
      </c>
      <c r="E26" s="282">
        <v>86.23</v>
      </c>
      <c r="F26" s="282">
        <v>496.79</v>
      </c>
      <c r="G26" s="282">
        <v>332.93</v>
      </c>
      <c r="H26" s="282">
        <v>689.04</v>
      </c>
      <c r="I26" s="283" t="s">
        <v>238</v>
      </c>
      <c r="J26" s="278"/>
    </row>
    <row r="27" spans="1:10" ht="12.75">
      <c r="A27" s="228"/>
      <c r="B27" s="280"/>
      <c r="C27" s="280"/>
      <c r="D27" s="280"/>
      <c r="E27" s="280"/>
      <c r="F27" s="280"/>
      <c r="G27" s="280"/>
      <c r="H27" s="280"/>
      <c r="I27" s="281"/>
      <c r="J27" s="278"/>
    </row>
    <row r="28" spans="1:10" ht="12.75">
      <c r="A28" s="228" t="s">
        <v>162</v>
      </c>
      <c r="B28" s="280">
        <v>1455.39</v>
      </c>
      <c r="C28" s="280">
        <v>45.38</v>
      </c>
      <c r="D28" s="280" t="s">
        <v>238</v>
      </c>
      <c r="E28" s="280">
        <v>115.92</v>
      </c>
      <c r="F28" s="280">
        <v>199.92</v>
      </c>
      <c r="G28" s="280">
        <v>113.79</v>
      </c>
      <c r="H28" s="280">
        <v>121.32</v>
      </c>
      <c r="I28" s="281" t="s">
        <v>238</v>
      </c>
      <c r="J28" s="278"/>
    </row>
    <row r="29" spans="1:10" ht="12.75">
      <c r="A29" s="228" t="s">
        <v>163</v>
      </c>
      <c r="B29" s="280">
        <v>2935.67</v>
      </c>
      <c r="C29" s="280">
        <v>28.48</v>
      </c>
      <c r="D29" s="280" t="s">
        <v>238</v>
      </c>
      <c r="E29" s="280">
        <v>3.22</v>
      </c>
      <c r="F29" s="280">
        <v>1594.94</v>
      </c>
      <c r="G29" s="280">
        <v>82.2</v>
      </c>
      <c r="H29" s="280">
        <v>921.55</v>
      </c>
      <c r="I29" s="281" t="s">
        <v>238</v>
      </c>
      <c r="J29" s="278"/>
    </row>
    <row r="30" spans="1:10" ht="12.75">
      <c r="A30" s="228" t="s">
        <v>164</v>
      </c>
      <c r="B30" s="280">
        <v>19051.98</v>
      </c>
      <c r="C30" s="280">
        <v>280.87</v>
      </c>
      <c r="D30" s="280" t="s">
        <v>238</v>
      </c>
      <c r="E30" s="280">
        <v>190.37</v>
      </c>
      <c r="F30" s="280">
        <v>331.85</v>
      </c>
      <c r="G30" s="280">
        <v>348.75</v>
      </c>
      <c r="H30" s="280">
        <v>408.16</v>
      </c>
      <c r="I30" s="281" t="s">
        <v>238</v>
      </c>
      <c r="J30" s="278"/>
    </row>
    <row r="31" spans="1:10" ht="12.75">
      <c r="A31" s="229" t="s">
        <v>165</v>
      </c>
      <c r="B31" s="282">
        <v>23443.04</v>
      </c>
      <c r="C31" s="282">
        <v>354.73</v>
      </c>
      <c r="D31" s="282" t="s">
        <v>238</v>
      </c>
      <c r="E31" s="282">
        <v>309.51</v>
      </c>
      <c r="F31" s="282">
        <v>2126.71</v>
      </c>
      <c r="G31" s="282">
        <v>544.74</v>
      </c>
      <c r="H31" s="282">
        <v>1451.03</v>
      </c>
      <c r="I31" s="283" t="s">
        <v>238</v>
      </c>
      <c r="J31" s="278"/>
    </row>
    <row r="32" spans="1:10" ht="12.75">
      <c r="A32" s="228"/>
      <c r="B32" s="282"/>
      <c r="C32" s="282"/>
      <c r="D32" s="282"/>
      <c r="E32" s="282"/>
      <c r="F32" s="282"/>
      <c r="G32" s="282"/>
      <c r="H32" s="282"/>
      <c r="I32" s="283"/>
      <c r="J32" s="278"/>
    </row>
    <row r="33" spans="1:10" ht="12.75">
      <c r="A33" s="228" t="s">
        <v>166</v>
      </c>
      <c r="B33" s="280">
        <v>717</v>
      </c>
      <c r="C33" s="280">
        <v>37</v>
      </c>
      <c r="D33" s="280" t="s">
        <v>238</v>
      </c>
      <c r="E33" s="280">
        <v>24</v>
      </c>
      <c r="F33" s="280">
        <v>23</v>
      </c>
      <c r="G33" s="280">
        <v>970</v>
      </c>
      <c r="H33" s="280">
        <v>91</v>
      </c>
      <c r="I33" s="281" t="s">
        <v>238</v>
      </c>
      <c r="J33" s="278"/>
    </row>
    <row r="34" spans="1:10" ht="12.75">
      <c r="A34" s="228" t="s">
        <v>167</v>
      </c>
      <c r="B34" s="280">
        <v>303</v>
      </c>
      <c r="C34" s="280">
        <v>30</v>
      </c>
      <c r="D34" s="280" t="s">
        <v>238</v>
      </c>
      <c r="E34" s="280">
        <v>12</v>
      </c>
      <c r="F34" s="280">
        <v>16</v>
      </c>
      <c r="G34" s="280">
        <v>18</v>
      </c>
      <c r="H34" s="280">
        <v>27</v>
      </c>
      <c r="I34" s="281" t="s">
        <v>238</v>
      </c>
      <c r="J34" s="278"/>
    </row>
    <row r="35" spans="1:10" ht="12.75">
      <c r="A35" s="228" t="s">
        <v>168</v>
      </c>
      <c r="B35" s="280">
        <v>772</v>
      </c>
      <c r="C35" s="280">
        <v>115</v>
      </c>
      <c r="D35" s="280" t="s">
        <v>238</v>
      </c>
      <c r="E35" s="280">
        <v>71</v>
      </c>
      <c r="F35" s="280">
        <v>1893</v>
      </c>
      <c r="G35" s="280">
        <v>52</v>
      </c>
      <c r="H35" s="280">
        <v>410</v>
      </c>
      <c r="I35" s="281" t="s">
        <v>238</v>
      </c>
      <c r="J35" s="278"/>
    </row>
    <row r="36" spans="1:10" ht="12.75">
      <c r="A36" s="228" t="s">
        <v>169</v>
      </c>
      <c r="B36" s="280">
        <v>235.01</v>
      </c>
      <c r="C36" s="280">
        <v>52</v>
      </c>
      <c r="D36" s="280">
        <v>29</v>
      </c>
      <c r="E36" s="280">
        <v>30</v>
      </c>
      <c r="F36" s="280">
        <v>386</v>
      </c>
      <c r="G36" s="280">
        <v>337</v>
      </c>
      <c r="H36" s="280">
        <v>236</v>
      </c>
      <c r="I36" s="281" t="s">
        <v>238</v>
      </c>
      <c r="J36" s="278"/>
    </row>
    <row r="37" spans="1:10" ht="12.75">
      <c r="A37" s="229" t="s">
        <v>170</v>
      </c>
      <c r="B37" s="282">
        <v>2027.01</v>
      </c>
      <c r="C37" s="282">
        <v>234</v>
      </c>
      <c r="D37" s="282">
        <v>29.1</v>
      </c>
      <c r="E37" s="282">
        <v>137</v>
      </c>
      <c r="F37" s="282">
        <v>2318</v>
      </c>
      <c r="G37" s="282">
        <v>1377</v>
      </c>
      <c r="H37" s="282">
        <v>764</v>
      </c>
      <c r="I37" s="283" t="s">
        <v>238</v>
      </c>
      <c r="J37" s="278"/>
    </row>
    <row r="38" spans="1:10" ht="12.75">
      <c r="A38" s="228"/>
      <c r="B38" s="282"/>
      <c r="C38" s="282"/>
      <c r="D38" s="282"/>
      <c r="E38" s="282"/>
      <c r="F38" s="282"/>
      <c r="G38" s="282"/>
      <c r="H38" s="282"/>
      <c r="I38" s="283"/>
      <c r="J38" s="278"/>
    </row>
    <row r="39" spans="1:10" ht="12.75">
      <c r="A39" s="229" t="s">
        <v>171</v>
      </c>
      <c r="B39" s="282">
        <v>3459.49</v>
      </c>
      <c r="C39" s="282">
        <v>118.33</v>
      </c>
      <c r="D39" s="282">
        <v>76.02</v>
      </c>
      <c r="E39" s="282">
        <v>204.51</v>
      </c>
      <c r="F39" s="282">
        <v>368.07</v>
      </c>
      <c r="G39" s="282">
        <v>162.81</v>
      </c>
      <c r="H39" s="282">
        <v>2499.4</v>
      </c>
      <c r="I39" s="283" t="s">
        <v>238</v>
      </c>
      <c r="J39" s="278"/>
    </row>
    <row r="40" spans="1:10" ht="12.75">
      <c r="A40" s="228"/>
      <c r="B40" s="280"/>
      <c r="C40" s="280"/>
      <c r="D40" s="280"/>
      <c r="E40" s="280"/>
      <c r="F40" s="280"/>
      <c r="G40" s="280"/>
      <c r="H40" s="280"/>
      <c r="I40" s="281"/>
      <c r="J40" s="278"/>
    </row>
    <row r="41" spans="1:10" ht="12.75">
      <c r="A41" s="228" t="s">
        <v>172</v>
      </c>
      <c r="B41" s="280">
        <v>139.97</v>
      </c>
      <c r="C41" s="280" t="s">
        <v>238</v>
      </c>
      <c r="D41" s="280" t="s">
        <v>238</v>
      </c>
      <c r="E41" s="280" t="s">
        <v>238</v>
      </c>
      <c r="F41" s="280" t="s">
        <v>238</v>
      </c>
      <c r="G41" s="280" t="s">
        <v>238</v>
      </c>
      <c r="H41" s="280" t="s">
        <v>238</v>
      </c>
      <c r="I41" s="281" t="s">
        <v>238</v>
      </c>
      <c r="J41" s="278"/>
    </row>
    <row r="42" spans="1:10" ht="12.75">
      <c r="A42" s="228" t="s">
        <v>173</v>
      </c>
      <c r="B42" s="280">
        <v>581.18</v>
      </c>
      <c r="C42" s="280">
        <v>8.35</v>
      </c>
      <c r="D42" s="280" t="s">
        <v>238</v>
      </c>
      <c r="E42" s="280">
        <v>3.46</v>
      </c>
      <c r="F42" s="280" t="s">
        <v>238</v>
      </c>
      <c r="G42" s="280">
        <v>285.21</v>
      </c>
      <c r="H42" s="280" t="s">
        <v>238</v>
      </c>
      <c r="I42" s="281" t="s">
        <v>238</v>
      </c>
      <c r="J42" s="278"/>
    </row>
    <row r="43" spans="1:10" ht="12.75">
      <c r="A43" s="228" t="s">
        <v>174</v>
      </c>
      <c r="B43" s="280">
        <v>351.95</v>
      </c>
      <c r="C43" s="280">
        <v>14.71</v>
      </c>
      <c r="D43" s="280" t="s">
        <v>238</v>
      </c>
      <c r="E43" s="280" t="s">
        <v>238</v>
      </c>
      <c r="F43" s="280" t="s">
        <v>238</v>
      </c>
      <c r="G43" s="280">
        <v>86.5</v>
      </c>
      <c r="H43" s="280" t="s">
        <v>238</v>
      </c>
      <c r="I43" s="281" t="s">
        <v>238</v>
      </c>
      <c r="J43" s="278"/>
    </row>
    <row r="44" spans="1:10" ht="12.75">
      <c r="A44" s="228" t="s">
        <v>175</v>
      </c>
      <c r="B44" s="280">
        <v>1452.74</v>
      </c>
      <c r="C44" s="280">
        <v>3.1</v>
      </c>
      <c r="D44" s="280" t="s">
        <v>238</v>
      </c>
      <c r="E44" s="280">
        <v>1.41</v>
      </c>
      <c r="F44" s="280" t="s">
        <v>238</v>
      </c>
      <c r="G44" s="280">
        <v>7.32</v>
      </c>
      <c r="H44" s="280" t="s">
        <v>238</v>
      </c>
      <c r="I44" s="281" t="s">
        <v>238</v>
      </c>
      <c r="J44" s="278"/>
    </row>
    <row r="45" spans="1:10" ht="12.75">
      <c r="A45" s="228" t="s">
        <v>176</v>
      </c>
      <c r="B45" s="280">
        <v>6.61</v>
      </c>
      <c r="C45" s="280" t="s">
        <v>238</v>
      </c>
      <c r="D45" s="280" t="s">
        <v>238</v>
      </c>
      <c r="E45" s="280">
        <v>1.04</v>
      </c>
      <c r="F45" s="280">
        <v>8.36</v>
      </c>
      <c r="G45" s="280">
        <v>9.53</v>
      </c>
      <c r="H45" s="280">
        <v>8.6</v>
      </c>
      <c r="I45" s="281" t="s">
        <v>238</v>
      </c>
      <c r="J45" s="278"/>
    </row>
    <row r="46" spans="1:10" ht="12.75">
      <c r="A46" s="228" t="s">
        <v>177</v>
      </c>
      <c r="B46" s="280">
        <v>765.15</v>
      </c>
      <c r="C46" s="280">
        <v>15.31</v>
      </c>
      <c r="D46" s="280" t="s">
        <v>238</v>
      </c>
      <c r="E46" s="280" t="s">
        <v>238</v>
      </c>
      <c r="F46" s="280" t="s">
        <v>238</v>
      </c>
      <c r="G46" s="280">
        <v>29.92</v>
      </c>
      <c r="H46" s="280" t="s">
        <v>238</v>
      </c>
      <c r="I46" s="281" t="s">
        <v>238</v>
      </c>
      <c r="J46" s="278"/>
    </row>
    <row r="47" spans="1:10" ht="12.75">
      <c r="A47" s="228" t="s">
        <v>178</v>
      </c>
      <c r="B47" s="280">
        <v>139.18</v>
      </c>
      <c r="C47" s="280">
        <v>48.79</v>
      </c>
      <c r="D47" s="280" t="s">
        <v>238</v>
      </c>
      <c r="E47" s="280">
        <v>1.19</v>
      </c>
      <c r="F47" s="280" t="s">
        <v>238</v>
      </c>
      <c r="G47" s="280" t="s">
        <v>238</v>
      </c>
      <c r="H47" s="280" t="s">
        <v>238</v>
      </c>
      <c r="I47" s="281" t="s">
        <v>238</v>
      </c>
      <c r="J47" s="278"/>
    </row>
    <row r="48" spans="1:10" ht="12.75">
      <c r="A48" s="228" t="s">
        <v>179</v>
      </c>
      <c r="B48" s="280">
        <v>1090.69</v>
      </c>
      <c r="C48" s="280">
        <v>13.71</v>
      </c>
      <c r="D48" s="280" t="s">
        <v>238</v>
      </c>
      <c r="E48" s="280">
        <v>2.09</v>
      </c>
      <c r="F48" s="280" t="s">
        <v>238</v>
      </c>
      <c r="G48" s="280">
        <v>87.64</v>
      </c>
      <c r="H48" s="280">
        <v>0.28</v>
      </c>
      <c r="I48" s="281" t="s">
        <v>238</v>
      </c>
      <c r="J48" s="278"/>
    </row>
    <row r="49" spans="1:10" ht="12.75">
      <c r="A49" s="228" t="s">
        <v>180</v>
      </c>
      <c r="B49" s="280">
        <v>1222.25</v>
      </c>
      <c r="C49" s="280">
        <v>5.97</v>
      </c>
      <c r="D49" s="280" t="s">
        <v>238</v>
      </c>
      <c r="E49" s="280">
        <v>1.91</v>
      </c>
      <c r="F49" s="280" t="s">
        <v>238</v>
      </c>
      <c r="G49" s="280">
        <v>68.44</v>
      </c>
      <c r="H49" s="280">
        <v>1</v>
      </c>
      <c r="I49" s="281" t="s">
        <v>238</v>
      </c>
      <c r="J49" s="278"/>
    </row>
    <row r="50" spans="1:10" ht="12.75">
      <c r="A50" s="229" t="s">
        <v>181</v>
      </c>
      <c r="B50" s="282">
        <v>5749.72</v>
      </c>
      <c r="C50" s="282">
        <v>110.26</v>
      </c>
      <c r="D50" s="282" t="s">
        <v>238</v>
      </c>
      <c r="E50" s="282">
        <v>11.62</v>
      </c>
      <c r="F50" s="282">
        <v>8.4</v>
      </c>
      <c r="G50" s="282">
        <v>574.98</v>
      </c>
      <c r="H50" s="282">
        <v>9.94</v>
      </c>
      <c r="I50" s="283" t="s">
        <v>238</v>
      </c>
      <c r="J50" s="278"/>
    </row>
    <row r="51" spans="1:10" ht="12.75">
      <c r="A51" s="228"/>
      <c r="B51" s="282"/>
      <c r="C51" s="282"/>
      <c r="D51" s="282"/>
      <c r="E51" s="282"/>
      <c r="F51" s="282"/>
      <c r="G51" s="282"/>
      <c r="H51" s="282"/>
      <c r="I51" s="283"/>
      <c r="J51" s="278"/>
    </row>
    <row r="52" spans="1:10" ht="12.75">
      <c r="A52" s="229" t="s">
        <v>182</v>
      </c>
      <c r="B52" s="282">
        <v>824.47</v>
      </c>
      <c r="C52" s="282">
        <v>36.92</v>
      </c>
      <c r="D52" s="282"/>
      <c r="E52" s="282">
        <v>9.47</v>
      </c>
      <c r="F52" s="282">
        <v>418.83</v>
      </c>
      <c r="G52" s="282">
        <v>253.54</v>
      </c>
      <c r="H52" s="282">
        <v>6.81</v>
      </c>
      <c r="I52" s="283" t="s">
        <v>238</v>
      </c>
      <c r="J52" s="278"/>
    </row>
    <row r="53" spans="1:10" ht="12.75">
      <c r="A53" s="228"/>
      <c r="B53" s="280"/>
      <c r="C53" s="280"/>
      <c r="D53" s="280"/>
      <c r="E53" s="280"/>
      <c r="F53" s="280"/>
      <c r="G53" s="280"/>
      <c r="H53" s="280"/>
      <c r="I53" s="281"/>
      <c r="J53" s="278"/>
    </row>
    <row r="54" spans="1:10" ht="12.75">
      <c r="A54" s="228" t="s">
        <v>183</v>
      </c>
      <c r="B54" s="280">
        <v>4191.79</v>
      </c>
      <c r="C54" s="280">
        <v>562.94</v>
      </c>
      <c r="D54" s="280" t="s">
        <v>238</v>
      </c>
      <c r="E54" s="280">
        <v>136.51</v>
      </c>
      <c r="F54" s="280">
        <v>1966.19</v>
      </c>
      <c r="G54" s="280">
        <v>1238.46</v>
      </c>
      <c r="H54" s="280">
        <v>3503.36</v>
      </c>
      <c r="I54" s="281" t="s">
        <v>238</v>
      </c>
      <c r="J54" s="278"/>
    </row>
    <row r="55" spans="1:10" ht="12.75">
      <c r="A55" s="228" t="s">
        <v>184</v>
      </c>
      <c r="B55" s="280">
        <v>3311.84</v>
      </c>
      <c r="C55" s="280">
        <v>74.23</v>
      </c>
      <c r="D55" s="280" t="s">
        <v>238</v>
      </c>
      <c r="E55" s="280">
        <v>6.31</v>
      </c>
      <c r="F55" s="280">
        <v>1778.68</v>
      </c>
      <c r="G55" s="280">
        <v>1331.15</v>
      </c>
      <c r="H55" s="280">
        <v>114.71</v>
      </c>
      <c r="I55" s="281" t="s">
        <v>238</v>
      </c>
      <c r="J55" s="278"/>
    </row>
    <row r="56" spans="1:10" ht="12.75">
      <c r="A56" s="228" t="s">
        <v>185</v>
      </c>
      <c r="B56" s="280">
        <v>692.75</v>
      </c>
      <c r="C56" s="280">
        <v>87.33</v>
      </c>
      <c r="D56" s="280" t="s">
        <v>238</v>
      </c>
      <c r="E56" s="280">
        <v>2.8</v>
      </c>
      <c r="F56" s="280">
        <v>1475.02</v>
      </c>
      <c r="G56" s="280">
        <v>872.38</v>
      </c>
      <c r="H56" s="280">
        <v>151.48</v>
      </c>
      <c r="I56" s="281" t="s">
        <v>238</v>
      </c>
      <c r="J56" s="278"/>
    </row>
    <row r="57" spans="1:10" ht="12.75">
      <c r="A57" s="228" t="s">
        <v>186</v>
      </c>
      <c r="B57" s="280">
        <v>713.44</v>
      </c>
      <c r="C57" s="280">
        <v>4.33</v>
      </c>
      <c r="D57" s="280" t="s">
        <v>238</v>
      </c>
      <c r="E57" s="280">
        <v>6.39</v>
      </c>
      <c r="F57" s="280">
        <v>736.03</v>
      </c>
      <c r="G57" s="280">
        <v>3.62</v>
      </c>
      <c r="H57" s="280">
        <v>16.83</v>
      </c>
      <c r="I57" s="281" t="s">
        <v>238</v>
      </c>
      <c r="J57" s="278"/>
    </row>
    <row r="58" spans="1:10" ht="12.75">
      <c r="A58" s="228" t="s">
        <v>187</v>
      </c>
      <c r="B58" s="280">
        <v>7627.38</v>
      </c>
      <c r="C58" s="280">
        <v>8.89</v>
      </c>
      <c r="D58" s="280" t="s">
        <v>238</v>
      </c>
      <c r="E58" s="280" t="s">
        <v>238</v>
      </c>
      <c r="F58" s="280">
        <v>1695.12</v>
      </c>
      <c r="G58" s="280">
        <v>1306.33</v>
      </c>
      <c r="H58" s="280">
        <v>444.83</v>
      </c>
      <c r="I58" s="281" t="s">
        <v>238</v>
      </c>
      <c r="J58" s="278"/>
    </row>
    <row r="59" spans="1:10" ht="12.75">
      <c r="A59" s="229" t="s">
        <v>188</v>
      </c>
      <c r="B59" s="282">
        <v>16537.2</v>
      </c>
      <c r="C59" s="282">
        <v>737.72</v>
      </c>
      <c r="D59" s="282" t="s">
        <v>238</v>
      </c>
      <c r="E59" s="282">
        <v>152.41</v>
      </c>
      <c r="F59" s="282">
        <v>7651.04</v>
      </c>
      <c r="G59" s="282">
        <v>4751.94</v>
      </c>
      <c r="H59" s="282">
        <v>4231.21</v>
      </c>
      <c r="I59" s="283" t="s">
        <v>238</v>
      </c>
      <c r="J59" s="278"/>
    </row>
    <row r="60" spans="1:10" ht="12.75">
      <c r="A60" s="228"/>
      <c r="B60" s="280"/>
      <c r="C60" s="280"/>
      <c r="D60" s="280"/>
      <c r="E60" s="280"/>
      <c r="F60" s="280"/>
      <c r="G60" s="280"/>
      <c r="H60" s="280"/>
      <c r="I60" s="281"/>
      <c r="J60" s="278"/>
    </row>
    <row r="61" spans="1:10" ht="12.75">
      <c r="A61" s="228" t="s">
        <v>189</v>
      </c>
      <c r="B61" s="280">
        <v>1568.7116</v>
      </c>
      <c r="C61" s="280">
        <v>209.4625</v>
      </c>
      <c r="D61" s="280">
        <v>86.0538</v>
      </c>
      <c r="E61" s="280">
        <v>187.429</v>
      </c>
      <c r="F61" s="280">
        <v>1134.8145</v>
      </c>
      <c r="G61" s="280">
        <v>1333.5313</v>
      </c>
      <c r="H61" s="280">
        <v>2420.9012</v>
      </c>
      <c r="I61" s="281" t="s">
        <v>238</v>
      </c>
      <c r="J61" s="278"/>
    </row>
    <row r="62" spans="1:10" ht="12.75">
      <c r="A62" s="228" t="s">
        <v>190</v>
      </c>
      <c r="B62" s="280">
        <v>189.1527</v>
      </c>
      <c r="C62" s="280">
        <v>18.6475</v>
      </c>
      <c r="D62" s="280">
        <v>48.8728</v>
      </c>
      <c r="E62" s="280">
        <v>14.6863</v>
      </c>
      <c r="F62" s="280">
        <v>134.8055</v>
      </c>
      <c r="G62" s="280">
        <v>1.8802</v>
      </c>
      <c r="H62" s="280">
        <v>127.7947</v>
      </c>
      <c r="I62" s="281" t="s">
        <v>238</v>
      </c>
      <c r="J62" s="278"/>
    </row>
    <row r="63" spans="1:10" ht="12.75">
      <c r="A63" s="228" t="s">
        <v>191</v>
      </c>
      <c r="B63" s="280">
        <v>482.6907</v>
      </c>
      <c r="C63" s="280">
        <v>91.8348</v>
      </c>
      <c r="D63" s="280">
        <v>382.5767</v>
      </c>
      <c r="E63" s="280">
        <v>168.4636</v>
      </c>
      <c r="F63" s="280">
        <v>760.9332</v>
      </c>
      <c r="G63" s="280">
        <v>1181.4101</v>
      </c>
      <c r="H63" s="280">
        <v>1454.4913</v>
      </c>
      <c r="I63" s="281" t="s">
        <v>238</v>
      </c>
      <c r="J63" s="278"/>
    </row>
    <row r="64" spans="1:10" ht="12.75">
      <c r="A64" s="229" t="s">
        <v>192</v>
      </c>
      <c r="B64" s="282">
        <v>2240.555</v>
      </c>
      <c r="C64" s="282">
        <v>319.9448</v>
      </c>
      <c r="D64" s="282">
        <v>517.5033000000001</v>
      </c>
      <c r="E64" s="282">
        <v>370.5789</v>
      </c>
      <c r="F64" s="282">
        <v>2030.5531999999998</v>
      </c>
      <c r="G64" s="282">
        <v>2516.8216</v>
      </c>
      <c r="H64" s="282">
        <v>4003.1871999999994</v>
      </c>
      <c r="I64" s="283" t="s">
        <v>238</v>
      </c>
      <c r="J64" s="278"/>
    </row>
    <row r="65" spans="1:10" ht="12.75">
      <c r="A65" s="228"/>
      <c r="B65" s="282"/>
      <c r="C65" s="282"/>
      <c r="D65" s="282"/>
      <c r="E65" s="282"/>
      <c r="F65" s="282"/>
      <c r="G65" s="282"/>
      <c r="H65" s="282"/>
      <c r="I65" s="283"/>
      <c r="J65" s="278"/>
    </row>
    <row r="66" spans="1:10" ht="12.75">
      <c r="A66" s="229" t="s">
        <v>193</v>
      </c>
      <c r="B66" s="282">
        <v>4188.33</v>
      </c>
      <c r="C66" s="282">
        <v>998.98</v>
      </c>
      <c r="D66" s="282">
        <v>168.9</v>
      </c>
      <c r="E66" s="282">
        <v>393.36</v>
      </c>
      <c r="F66" s="282">
        <v>1228.32</v>
      </c>
      <c r="G66" s="282">
        <v>3679.4</v>
      </c>
      <c r="H66" s="282">
        <v>7151.49</v>
      </c>
      <c r="I66" s="283" t="s">
        <v>238</v>
      </c>
      <c r="J66" s="278"/>
    </row>
    <row r="67" spans="1:10" ht="12.75">
      <c r="A67" s="228"/>
      <c r="B67" s="280"/>
      <c r="C67" s="280"/>
      <c r="D67" s="280"/>
      <c r="E67" s="280"/>
      <c r="F67" s="280"/>
      <c r="G67" s="280"/>
      <c r="H67" s="280"/>
      <c r="I67" s="281"/>
      <c r="J67" s="278"/>
    </row>
    <row r="68" spans="1:10" ht="12.75">
      <c r="A68" s="228" t="s">
        <v>194</v>
      </c>
      <c r="B68" s="280">
        <v>7920.65</v>
      </c>
      <c r="C68" s="280">
        <v>51.37</v>
      </c>
      <c r="D68" s="280" t="s">
        <v>238</v>
      </c>
      <c r="E68" s="280">
        <v>949.6</v>
      </c>
      <c r="F68" s="280">
        <v>27896.69</v>
      </c>
      <c r="G68" s="280">
        <v>207.63</v>
      </c>
      <c r="H68" s="280">
        <v>660.83</v>
      </c>
      <c r="I68" s="281"/>
      <c r="J68" s="278"/>
    </row>
    <row r="69" spans="1:10" ht="12.75">
      <c r="A69" s="228" t="s">
        <v>195</v>
      </c>
      <c r="B69" s="280">
        <v>754.16</v>
      </c>
      <c r="C69" s="280">
        <v>13.79</v>
      </c>
      <c r="D69" s="280" t="s">
        <v>238</v>
      </c>
      <c r="E69" s="280">
        <v>104.95</v>
      </c>
      <c r="F69" s="280">
        <v>7140.05</v>
      </c>
      <c r="G69" s="280">
        <v>228.82</v>
      </c>
      <c r="H69" s="280">
        <v>732.55</v>
      </c>
      <c r="I69" s="281">
        <v>0.6</v>
      </c>
      <c r="J69" s="278"/>
    </row>
    <row r="70" spans="1:10" ht="12.75">
      <c r="A70" s="229" t="s">
        <v>196</v>
      </c>
      <c r="B70" s="282">
        <v>8674.81</v>
      </c>
      <c r="C70" s="282">
        <v>65.16</v>
      </c>
      <c r="D70" s="282" t="s">
        <v>238</v>
      </c>
      <c r="E70" s="282">
        <v>1054.55</v>
      </c>
      <c r="F70" s="282">
        <v>35036.74</v>
      </c>
      <c r="G70" s="282">
        <v>436.45</v>
      </c>
      <c r="H70" s="282">
        <v>1393.38</v>
      </c>
      <c r="I70" s="283">
        <v>0.6</v>
      </c>
      <c r="J70" s="278"/>
    </row>
    <row r="71" spans="1:10" ht="12.75">
      <c r="A71" s="228"/>
      <c r="B71" s="280"/>
      <c r="C71" s="280"/>
      <c r="D71" s="280"/>
      <c r="E71" s="280"/>
      <c r="F71" s="280"/>
      <c r="G71" s="280"/>
      <c r="H71" s="280"/>
      <c r="I71" s="281"/>
      <c r="J71" s="278"/>
    </row>
    <row r="72" spans="1:10" ht="12.75">
      <c r="A72" s="228" t="s">
        <v>197</v>
      </c>
      <c r="B72" s="280">
        <v>5797.85</v>
      </c>
      <c r="C72" s="280">
        <v>1235.87</v>
      </c>
      <c r="D72" s="280">
        <v>881.57</v>
      </c>
      <c r="E72" s="280">
        <v>172.03</v>
      </c>
      <c r="F72" s="280">
        <v>883.77</v>
      </c>
      <c r="G72" s="280">
        <v>190.89</v>
      </c>
      <c r="H72" s="280">
        <v>11637</v>
      </c>
      <c r="I72" s="281" t="s">
        <v>238</v>
      </c>
      <c r="J72" s="278"/>
    </row>
    <row r="73" spans="1:10" ht="12.75">
      <c r="A73" s="228" t="s">
        <v>198</v>
      </c>
      <c r="B73" s="280">
        <v>6806.93</v>
      </c>
      <c r="C73" s="280">
        <v>219.46</v>
      </c>
      <c r="D73" s="280">
        <v>8.46</v>
      </c>
      <c r="E73" s="280">
        <v>8.48</v>
      </c>
      <c r="F73" s="280">
        <v>2139.18</v>
      </c>
      <c r="G73" s="280">
        <v>40.74</v>
      </c>
      <c r="H73" s="280">
        <v>15.85</v>
      </c>
      <c r="I73" s="281">
        <v>16.62</v>
      </c>
      <c r="J73" s="278"/>
    </row>
    <row r="74" spans="1:10" ht="12.75">
      <c r="A74" s="228" t="s">
        <v>199</v>
      </c>
      <c r="B74" s="280">
        <v>9209.2</v>
      </c>
      <c r="C74" s="280">
        <v>18.14</v>
      </c>
      <c r="D74" s="280">
        <v>9.22</v>
      </c>
      <c r="E74" s="280">
        <v>18.46</v>
      </c>
      <c r="F74" s="280">
        <v>18043.12</v>
      </c>
      <c r="G74" s="280">
        <v>47.03</v>
      </c>
      <c r="H74" s="280">
        <v>132.79</v>
      </c>
      <c r="I74" s="281" t="s">
        <v>238</v>
      </c>
      <c r="J74" s="278"/>
    </row>
    <row r="75" spans="1:10" ht="12.75">
      <c r="A75" s="228" t="s">
        <v>200</v>
      </c>
      <c r="B75" s="280">
        <v>17881.25</v>
      </c>
      <c r="C75" s="280">
        <v>406.39</v>
      </c>
      <c r="D75" s="280">
        <v>11.23</v>
      </c>
      <c r="E75" s="280">
        <v>255.76</v>
      </c>
      <c r="F75" s="280">
        <v>3167.27</v>
      </c>
      <c r="G75" s="280">
        <v>316.39</v>
      </c>
      <c r="H75" s="280">
        <v>10692.43</v>
      </c>
      <c r="I75" s="281">
        <v>30.77</v>
      </c>
      <c r="J75" s="278"/>
    </row>
    <row r="76" spans="1:10" ht="12.75">
      <c r="A76" s="228" t="s">
        <v>201</v>
      </c>
      <c r="B76" s="280">
        <v>1673.62</v>
      </c>
      <c r="C76" s="280">
        <v>434.81</v>
      </c>
      <c r="D76" s="280">
        <v>397.68</v>
      </c>
      <c r="E76" s="280">
        <v>235.72</v>
      </c>
      <c r="F76" s="280">
        <v>3654.96</v>
      </c>
      <c r="G76" s="280">
        <v>29.05</v>
      </c>
      <c r="H76" s="280">
        <v>1657.73</v>
      </c>
      <c r="I76" s="281">
        <v>32.26</v>
      </c>
      <c r="J76" s="278"/>
    </row>
    <row r="77" spans="1:10" ht="12.75">
      <c r="A77" s="228" t="s">
        <v>202</v>
      </c>
      <c r="B77" s="280">
        <v>785.98</v>
      </c>
      <c r="C77" s="280">
        <v>24.53</v>
      </c>
      <c r="D77" s="280" t="s">
        <v>238</v>
      </c>
      <c r="E77" s="280">
        <v>26.61</v>
      </c>
      <c r="F77" s="280">
        <v>3048.46</v>
      </c>
      <c r="G77" s="280">
        <v>7.94</v>
      </c>
      <c r="H77" s="280">
        <v>207.93</v>
      </c>
      <c r="I77" s="281" t="s">
        <v>238</v>
      </c>
      <c r="J77" s="278"/>
    </row>
    <row r="78" spans="1:10" ht="12.75">
      <c r="A78" s="228" t="s">
        <v>203</v>
      </c>
      <c r="B78" s="280">
        <v>1116.89</v>
      </c>
      <c r="C78" s="280">
        <v>214.72</v>
      </c>
      <c r="D78" s="280">
        <v>584.89</v>
      </c>
      <c r="E78" s="280">
        <v>128.28</v>
      </c>
      <c r="F78" s="280">
        <v>1383.46</v>
      </c>
      <c r="G78" s="280">
        <v>29.63</v>
      </c>
      <c r="H78" s="280">
        <v>1785.29</v>
      </c>
      <c r="I78" s="281">
        <v>449.82</v>
      </c>
      <c r="J78" s="278"/>
    </row>
    <row r="79" spans="1:10" ht="12.75">
      <c r="A79" s="228" t="s">
        <v>204</v>
      </c>
      <c r="B79" s="280">
        <v>3400.45</v>
      </c>
      <c r="C79" s="280">
        <v>205.68</v>
      </c>
      <c r="D79" s="280">
        <v>271.4</v>
      </c>
      <c r="E79" s="280">
        <v>38.17</v>
      </c>
      <c r="F79" s="280">
        <v>10015.85</v>
      </c>
      <c r="G79" s="280">
        <v>5.08</v>
      </c>
      <c r="H79" s="280">
        <v>67.12</v>
      </c>
      <c r="I79" s="281">
        <v>2.44</v>
      </c>
      <c r="J79" s="278"/>
    </row>
    <row r="80" spans="1:10" ht="12.75">
      <c r="A80" s="229" t="s">
        <v>205</v>
      </c>
      <c r="B80" s="282">
        <v>46672.17</v>
      </c>
      <c r="C80" s="282">
        <v>2759.6</v>
      </c>
      <c r="D80" s="282">
        <v>2164.45</v>
      </c>
      <c r="E80" s="282">
        <v>883.51</v>
      </c>
      <c r="F80" s="282">
        <v>42336.07</v>
      </c>
      <c r="G80" s="282">
        <v>666.75</v>
      </c>
      <c r="H80" s="282">
        <v>26196.14</v>
      </c>
      <c r="I80" s="283">
        <v>531.91</v>
      </c>
      <c r="J80" s="278"/>
    </row>
    <row r="81" spans="1:10" ht="12.75">
      <c r="A81" s="228"/>
      <c r="B81" s="280"/>
      <c r="C81" s="280"/>
      <c r="D81" s="280"/>
      <c r="E81" s="280"/>
      <c r="F81" s="280"/>
      <c r="G81" s="280"/>
      <c r="H81" s="280"/>
      <c r="I81" s="281"/>
      <c r="J81" s="278"/>
    </row>
    <row r="82" spans="1:10" ht="12.75">
      <c r="A82" s="138" t="s">
        <v>262</v>
      </c>
      <c r="B82" s="280">
        <v>1.82</v>
      </c>
      <c r="C82" s="280">
        <v>78.04</v>
      </c>
      <c r="D82" s="280">
        <v>7.96</v>
      </c>
      <c r="E82" s="280">
        <v>17.36</v>
      </c>
      <c r="F82" s="280">
        <v>4.75</v>
      </c>
      <c r="G82" s="280">
        <v>21.48</v>
      </c>
      <c r="H82" s="280">
        <v>15.69</v>
      </c>
      <c r="I82" s="281">
        <v>19.39</v>
      </c>
      <c r="J82" s="278"/>
    </row>
    <row r="83" spans="1:10" ht="12.75">
      <c r="A83" s="228" t="s">
        <v>206</v>
      </c>
      <c r="B83" s="280">
        <v>1.1</v>
      </c>
      <c r="C83" s="280">
        <v>127.32</v>
      </c>
      <c r="D83" s="280">
        <v>12.19</v>
      </c>
      <c r="E83" s="280">
        <v>80.3</v>
      </c>
      <c r="F83" s="280" t="s">
        <v>238</v>
      </c>
      <c r="G83" s="280">
        <v>359.7</v>
      </c>
      <c r="H83" s="280">
        <v>9.08</v>
      </c>
      <c r="I83" s="281">
        <v>70.08</v>
      </c>
      <c r="J83" s="278"/>
    </row>
    <row r="84" spans="1:10" ht="12.75">
      <c r="A84" s="229" t="s">
        <v>207</v>
      </c>
      <c r="B84" s="282">
        <v>2.92</v>
      </c>
      <c r="C84" s="282">
        <v>205.36</v>
      </c>
      <c r="D84" s="282">
        <v>20.15</v>
      </c>
      <c r="E84" s="282">
        <v>97.66</v>
      </c>
      <c r="F84" s="282">
        <v>4.86</v>
      </c>
      <c r="G84" s="282">
        <v>381.18</v>
      </c>
      <c r="H84" s="282">
        <v>24.77</v>
      </c>
      <c r="I84" s="283">
        <v>89.47</v>
      </c>
      <c r="J84" s="278"/>
    </row>
    <row r="85" spans="1:10" ht="12.75">
      <c r="A85" s="228"/>
      <c r="B85" s="282"/>
      <c r="C85" s="282"/>
      <c r="D85" s="282"/>
      <c r="E85" s="282"/>
      <c r="F85" s="282"/>
      <c r="G85" s="282"/>
      <c r="H85" s="282"/>
      <c r="I85" s="283"/>
      <c r="J85" s="278"/>
    </row>
    <row r="86" spans="1:10" ht="13.5" thickBot="1">
      <c r="A86" s="230" t="s">
        <v>263</v>
      </c>
      <c r="B86" s="284">
        <v>113304.04499999998</v>
      </c>
      <c r="C86" s="284">
        <v>5039.2848</v>
      </c>
      <c r="D86" s="284">
        <v>2184.2433</v>
      </c>
      <c r="E86" s="284">
        <v>3866.3188999999998</v>
      </c>
      <c r="F86" s="284">
        <v>93431.90319999999</v>
      </c>
      <c r="G86" s="284">
        <v>16831.5616</v>
      </c>
      <c r="H86" s="284">
        <v>44600.1072</v>
      </c>
      <c r="I86" s="285">
        <v>773.24</v>
      </c>
      <c r="J86" s="278"/>
    </row>
    <row r="87" spans="1:10" ht="12.75">
      <c r="A87" s="223"/>
      <c r="B87" s="223"/>
      <c r="C87" s="223"/>
      <c r="D87" s="233"/>
      <c r="E87" s="233"/>
      <c r="F87" s="223"/>
      <c r="G87" s="233"/>
      <c r="H87" s="233"/>
      <c r="I87" s="233"/>
      <c r="J87" s="278"/>
    </row>
    <row r="88" spans="1:10" ht="12.75">
      <c r="A88" s="223"/>
      <c r="B88" s="233"/>
      <c r="C88" s="233"/>
      <c r="D88" s="233"/>
      <c r="E88" s="234"/>
      <c r="F88" s="233"/>
      <c r="G88" s="233"/>
      <c r="H88" s="233"/>
      <c r="I88" s="233"/>
      <c r="J88" s="278"/>
    </row>
    <row r="89" ht="12.75">
      <c r="J89" s="278"/>
    </row>
    <row r="90" ht="12.75">
      <c r="J90" s="278"/>
    </row>
    <row r="91" ht="12.75">
      <c r="J91" s="278"/>
    </row>
    <row r="92" ht="12.75">
      <c r="J92" s="278"/>
    </row>
    <row r="93" ht="12.75">
      <c r="J93" s="278"/>
    </row>
    <row r="94" ht="12.75">
      <c r="J94" s="278"/>
    </row>
    <row r="95" ht="12.75">
      <c r="J95" s="278"/>
    </row>
    <row r="96" ht="12.75">
      <c r="J96" s="278"/>
    </row>
    <row r="97" ht="12.75">
      <c r="J97" s="278"/>
    </row>
    <row r="98" ht="12.75">
      <c r="J98" s="278"/>
    </row>
    <row r="99" ht="12.75">
      <c r="J99" s="278"/>
    </row>
    <row r="100" ht="12.75">
      <c r="J100" s="278"/>
    </row>
    <row r="101" ht="12.75">
      <c r="J101" s="278"/>
    </row>
  </sheetData>
  <mergeCells count="11">
    <mergeCell ref="F6:F8"/>
    <mergeCell ref="G6:G8"/>
    <mergeCell ref="H6:H8"/>
    <mergeCell ref="I6:I8"/>
    <mergeCell ref="A1:I1"/>
    <mergeCell ref="A3:I3"/>
    <mergeCell ref="A4:I4"/>
    <mergeCell ref="B6:B8"/>
    <mergeCell ref="C6:C8"/>
    <mergeCell ref="D6:D8"/>
    <mergeCell ref="E6:E8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75" zoomScaleNormal="75" workbookViewId="0" topLeftCell="A1">
      <selection activeCell="A3" sqref="A3:H3"/>
    </sheetView>
  </sheetViews>
  <sheetFormatPr defaultColWidth="11.421875" defaultRowHeight="12.75"/>
  <cols>
    <col min="1" max="1" width="26.57421875" style="231" customWidth="1"/>
    <col min="2" max="2" width="15.00390625" style="231" customWidth="1"/>
    <col min="3" max="3" width="14.7109375" style="231" customWidth="1"/>
    <col min="4" max="4" width="15.00390625" style="231" customWidth="1"/>
    <col min="5" max="5" width="14.7109375" style="231" customWidth="1"/>
    <col min="6" max="7" width="15.28125" style="231" customWidth="1"/>
    <col min="8" max="8" width="23.57421875" style="231" customWidth="1"/>
    <col min="9" max="9" width="19.57421875" style="231" customWidth="1"/>
    <col min="10" max="25" width="11.57421875" style="231" customWidth="1"/>
    <col min="26" max="16384" width="11.421875" style="231" customWidth="1"/>
  </cols>
  <sheetData>
    <row r="1" spans="1:8" ht="18">
      <c r="A1" s="373" t="s">
        <v>240</v>
      </c>
      <c r="B1" s="373"/>
      <c r="C1" s="373"/>
      <c r="D1" s="373"/>
      <c r="E1" s="373"/>
      <c r="F1" s="373"/>
      <c r="G1" s="373"/>
      <c r="H1" s="373"/>
    </row>
    <row r="2" spans="1:8" ht="12.75">
      <c r="A2" s="342" t="s">
        <v>395</v>
      </c>
      <c r="B2" s="223"/>
      <c r="C2" s="223"/>
      <c r="D2" s="223"/>
      <c r="E2" s="223"/>
      <c r="F2" s="223"/>
      <c r="G2" s="223"/>
      <c r="H2" s="223"/>
    </row>
    <row r="3" spans="1:8" ht="15">
      <c r="A3" s="412" t="s">
        <v>379</v>
      </c>
      <c r="B3" s="412"/>
      <c r="C3" s="412"/>
      <c r="D3" s="412"/>
      <c r="E3" s="412"/>
      <c r="F3" s="412"/>
      <c r="G3" s="412"/>
      <c r="H3" s="412"/>
    </row>
    <row r="4" spans="1:9" ht="15">
      <c r="A4" s="413" t="s">
        <v>331</v>
      </c>
      <c r="B4" s="412"/>
      <c r="C4" s="412"/>
      <c r="D4" s="412"/>
      <c r="E4" s="412"/>
      <c r="F4" s="412"/>
      <c r="G4" s="412"/>
      <c r="H4" s="412"/>
      <c r="I4" s="278"/>
    </row>
    <row r="5" spans="1:9" ht="13.5" thickBot="1">
      <c r="A5" s="223"/>
      <c r="B5" s="223"/>
      <c r="C5" s="223"/>
      <c r="D5" s="223"/>
      <c r="E5" s="223"/>
      <c r="F5" s="223"/>
      <c r="G5" s="223"/>
      <c r="H5" s="223"/>
      <c r="I5" s="278"/>
    </row>
    <row r="6" spans="1:9" ht="12.75">
      <c r="A6" s="225" t="s">
        <v>266</v>
      </c>
      <c r="B6" s="414" t="s">
        <v>276</v>
      </c>
      <c r="C6" s="414" t="s">
        <v>277</v>
      </c>
      <c r="D6" s="414" t="s">
        <v>278</v>
      </c>
      <c r="E6" s="414" t="s">
        <v>279</v>
      </c>
      <c r="F6" s="414" t="s">
        <v>280</v>
      </c>
      <c r="G6" s="409" t="s">
        <v>131</v>
      </c>
      <c r="H6" s="421" t="s">
        <v>281</v>
      </c>
      <c r="I6" s="278"/>
    </row>
    <row r="7" spans="1:9" ht="12.75">
      <c r="A7" s="226" t="s">
        <v>150</v>
      </c>
      <c r="B7" s="417"/>
      <c r="C7" s="417"/>
      <c r="D7" s="417"/>
      <c r="E7" s="417"/>
      <c r="F7" s="417"/>
      <c r="G7" s="419"/>
      <c r="H7" s="422"/>
      <c r="I7" s="278"/>
    </row>
    <row r="8" spans="1:9" ht="13.5" thickBot="1">
      <c r="A8" s="227"/>
      <c r="B8" s="418"/>
      <c r="C8" s="418"/>
      <c r="D8" s="418"/>
      <c r="E8" s="418"/>
      <c r="F8" s="418"/>
      <c r="G8" s="420"/>
      <c r="H8" s="423"/>
      <c r="I8" s="278"/>
    </row>
    <row r="9" spans="1:9" ht="12.75">
      <c r="A9" s="137" t="s">
        <v>264</v>
      </c>
      <c r="B9" s="280"/>
      <c r="C9" s="280">
        <v>157.12</v>
      </c>
      <c r="D9" s="280">
        <v>609.4</v>
      </c>
      <c r="E9" s="280" t="s">
        <v>238</v>
      </c>
      <c r="F9" s="280" t="s">
        <v>238</v>
      </c>
      <c r="G9" s="280">
        <v>4.63</v>
      </c>
      <c r="H9" s="281">
        <v>822.77</v>
      </c>
      <c r="I9" s="278"/>
    </row>
    <row r="10" spans="1:9" ht="12.75">
      <c r="A10" s="228" t="s">
        <v>151</v>
      </c>
      <c r="B10" s="280">
        <v>25.98</v>
      </c>
      <c r="C10" s="280">
        <v>739.14</v>
      </c>
      <c r="D10" s="280">
        <v>3167.76</v>
      </c>
      <c r="E10" s="280">
        <v>2</v>
      </c>
      <c r="F10" s="280" t="s">
        <v>238</v>
      </c>
      <c r="G10" s="280">
        <v>3.69</v>
      </c>
      <c r="H10" s="281">
        <v>4211.71</v>
      </c>
      <c r="I10" s="278"/>
    </row>
    <row r="11" spans="1:9" ht="12.75">
      <c r="A11" s="138" t="s">
        <v>265</v>
      </c>
      <c r="B11" s="280"/>
      <c r="C11" s="280">
        <v>48.06</v>
      </c>
      <c r="D11" s="280">
        <v>4152.98</v>
      </c>
      <c r="E11" s="280">
        <v>39.82</v>
      </c>
      <c r="F11" s="280" t="s">
        <v>238</v>
      </c>
      <c r="G11" s="280" t="s">
        <v>238</v>
      </c>
      <c r="H11" s="281">
        <v>4355.41</v>
      </c>
      <c r="I11" s="278"/>
    </row>
    <row r="12" spans="1:9" ht="12.75">
      <c r="A12" s="228" t="s">
        <v>152</v>
      </c>
      <c r="B12" s="280">
        <v>0.1</v>
      </c>
      <c r="C12" s="280">
        <v>3.94</v>
      </c>
      <c r="D12" s="280">
        <v>151.69</v>
      </c>
      <c r="E12" s="280" t="s">
        <v>238</v>
      </c>
      <c r="F12" s="280">
        <v>0.65</v>
      </c>
      <c r="G12" s="280" t="s">
        <v>238</v>
      </c>
      <c r="H12" s="281">
        <v>233.57</v>
      </c>
      <c r="I12" s="278"/>
    </row>
    <row r="13" spans="1:9" ht="12.75">
      <c r="A13" s="229" t="s">
        <v>153</v>
      </c>
      <c r="B13" s="282">
        <v>26.08</v>
      </c>
      <c r="C13" s="282">
        <v>948.26</v>
      </c>
      <c r="D13" s="282">
        <v>8081.83</v>
      </c>
      <c r="E13" s="282">
        <v>41.82</v>
      </c>
      <c r="F13" s="282">
        <v>0.72</v>
      </c>
      <c r="G13" s="282">
        <v>8.63</v>
      </c>
      <c r="H13" s="283">
        <v>9623.46</v>
      </c>
      <c r="I13" s="278"/>
    </row>
    <row r="14" spans="1:9" ht="12.75">
      <c r="A14" s="229"/>
      <c r="B14" s="282"/>
      <c r="C14" s="282"/>
      <c r="D14" s="282"/>
      <c r="E14" s="282"/>
      <c r="F14" s="282"/>
      <c r="G14" s="282"/>
      <c r="H14" s="283"/>
      <c r="I14" s="278"/>
    </row>
    <row r="15" spans="1:9" ht="12.75">
      <c r="A15" s="229" t="s">
        <v>154</v>
      </c>
      <c r="B15" s="282" t="s">
        <v>238</v>
      </c>
      <c r="C15" s="282">
        <v>172.79</v>
      </c>
      <c r="D15" s="282">
        <v>2944.05</v>
      </c>
      <c r="E15" s="282" t="s">
        <v>238</v>
      </c>
      <c r="F15" s="282" t="s">
        <v>238</v>
      </c>
      <c r="G15" s="282">
        <v>2.86</v>
      </c>
      <c r="H15" s="283">
        <v>3279.8950000000004</v>
      </c>
      <c r="I15" s="278"/>
    </row>
    <row r="16" spans="1:9" ht="12.75">
      <c r="A16" s="228"/>
      <c r="B16" s="282"/>
      <c r="C16" s="282"/>
      <c r="D16" s="282"/>
      <c r="E16" s="282"/>
      <c r="F16" s="282"/>
      <c r="G16" s="282"/>
      <c r="H16" s="283"/>
      <c r="I16" s="278"/>
    </row>
    <row r="17" spans="1:9" ht="12.75">
      <c r="A17" s="229" t="s">
        <v>155</v>
      </c>
      <c r="B17" s="282" t="s">
        <v>238</v>
      </c>
      <c r="C17" s="282" t="s">
        <v>238</v>
      </c>
      <c r="D17" s="282">
        <v>6799.76</v>
      </c>
      <c r="E17" s="282" t="s">
        <v>238</v>
      </c>
      <c r="F17" s="282">
        <v>3</v>
      </c>
      <c r="G17" s="282" t="s">
        <v>238</v>
      </c>
      <c r="H17" s="283">
        <v>6967</v>
      </c>
      <c r="I17" s="278"/>
    </row>
    <row r="18" spans="1:9" ht="12.75">
      <c r="A18" s="228"/>
      <c r="B18" s="280"/>
      <c r="C18" s="280"/>
      <c r="D18" s="280"/>
      <c r="E18" s="280"/>
      <c r="F18" s="280"/>
      <c r="G18" s="280"/>
      <c r="H18" s="281"/>
      <c r="I18" s="278"/>
    </row>
    <row r="19" spans="1:9" ht="12.75">
      <c r="A19" s="228" t="s">
        <v>156</v>
      </c>
      <c r="B19" s="280" t="s">
        <v>238</v>
      </c>
      <c r="C19" s="280">
        <v>4.46</v>
      </c>
      <c r="D19" s="280">
        <v>122.62</v>
      </c>
      <c r="E19" s="280">
        <v>0.71</v>
      </c>
      <c r="F19" s="280" t="s">
        <v>238</v>
      </c>
      <c r="G19" s="280">
        <v>1.56</v>
      </c>
      <c r="H19" s="281">
        <v>400.5</v>
      </c>
      <c r="I19" s="278"/>
    </row>
    <row r="20" spans="1:9" ht="12.75">
      <c r="A20" s="228" t="s">
        <v>157</v>
      </c>
      <c r="B20" s="280" t="s">
        <v>238</v>
      </c>
      <c r="C20" s="280">
        <v>1.78</v>
      </c>
      <c r="D20" s="280">
        <v>247.37</v>
      </c>
      <c r="E20" s="280" t="s">
        <v>238</v>
      </c>
      <c r="F20" s="280" t="s">
        <v>238</v>
      </c>
      <c r="G20" s="280" t="s">
        <v>238</v>
      </c>
      <c r="H20" s="281">
        <v>312.5</v>
      </c>
      <c r="I20" s="278"/>
    </row>
    <row r="21" spans="1:9" ht="12.75">
      <c r="A21" s="228" t="s">
        <v>158</v>
      </c>
      <c r="B21" s="280" t="s">
        <v>238</v>
      </c>
      <c r="C21" s="280" t="s">
        <v>238</v>
      </c>
      <c r="D21" s="280">
        <v>253.04</v>
      </c>
      <c r="E21" s="280" t="s">
        <v>238</v>
      </c>
      <c r="F21" s="280" t="s">
        <v>238</v>
      </c>
      <c r="G21" s="280" t="s">
        <v>238</v>
      </c>
      <c r="H21" s="281">
        <v>302.05</v>
      </c>
      <c r="I21" s="278"/>
    </row>
    <row r="22" spans="1:9" ht="12.75">
      <c r="A22" s="229" t="s">
        <v>159</v>
      </c>
      <c r="B22" s="282" t="s">
        <v>238</v>
      </c>
      <c r="C22" s="282">
        <v>6.24</v>
      </c>
      <c r="D22" s="282">
        <v>623.03</v>
      </c>
      <c r="E22" s="282">
        <v>0.71</v>
      </c>
      <c r="F22" s="282" t="s">
        <v>238</v>
      </c>
      <c r="G22" s="282">
        <v>1.68</v>
      </c>
      <c r="H22" s="283">
        <v>1015.05</v>
      </c>
      <c r="I22" s="278"/>
    </row>
    <row r="23" spans="1:9" ht="12.75">
      <c r="A23" s="228"/>
      <c r="B23" s="282"/>
      <c r="C23" s="282"/>
      <c r="D23" s="282"/>
      <c r="E23" s="282"/>
      <c r="F23" s="282"/>
      <c r="G23" s="282"/>
      <c r="H23" s="283"/>
      <c r="I23" s="278"/>
    </row>
    <row r="24" spans="1:9" ht="12.75">
      <c r="A24" s="229" t="s">
        <v>160</v>
      </c>
      <c r="B24" s="282">
        <v>94.34</v>
      </c>
      <c r="C24" s="282">
        <v>3309.88</v>
      </c>
      <c r="D24" s="282">
        <v>5567.53</v>
      </c>
      <c r="E24" s="282">
        <v>7358.61</v>
      </c>
      <c r="F24" s="282">
        <v>364.56</v>
      </c>
      <c r="G24" s="282"/>
      <c r="H24" s="283">
        <v>26424.02</v>
      </c>
      <c r="I24" s="278"/>
    </row>
    <row r="25" spans="1:9" ht="12.75">
      <c r="A25" s="228"/>
      <c r="B25" s="282"/>
      <c r="C25" s="282"/>
      <c r="D25" s="282"/>
      <c r="E25" s="282"/>
      <c r="F25" s="282"/>
      <c r="G25" s="282"/>
      <c r="H25" s="283"/>
      <c r="I25" s="278"/>
    </row>
    <row r="26" spans="1:9" ht="12.75">
      <c r="A26" s="229" t="s">
        <v>161</v>
      </c>
      <c r="B26" s="282" t="s">
        <v>238</v>
      </c>
      <c r="C26" s="282">
        <v>414.35</v>
      </c>
      <c r="D26" s="282">
        <v>6130.37</v>
      </c>
      <c r="E26" s="282">
        <v>35.75</v>
      </c>
      <c r="F26" s="282" t="s">
        <v>238</v>
      </c>
      <c r="G26" s="282">
        <v>5.28</v>
      </c>
      <c r="H26" s="283">
        <v>8609</v>
      </c>
      <c r="I26" s="278"/>
    </row>
    <row r="27" spans="1:9" ht="12.75">
      <c r="A27" s="228"/>
      <c r="B27" s="282"/>
      <c r="C27" s="282"/>
      <c r="D27" s="282"/>
      <c r="E27" s="282"/>
      <c r="F27" s="282"/>
      <c r="G27" s="282"/>
      <c r="H27" s="283"/>
      <c r="I27" s="278"/>
    </row>
    <row r="28" spans="1:9" ht="12.75">
      <c r="A28" s="228" t="s">
        <v>162</v>
      </c>
      <c r="B28" s="280">
        <v>115.99</v>
      </c>
      <c r="C28" s="280">
        <v>61.05</v>
      </c>
      <c r="D28" s="280">
        <v>1551.69</v>
      </c>
      <c r="E28" s="280">
        <v>900.63</v>
      </c>
      <c r="F28" s="280">
        <v>37.6</v>
      </c>
      <c r="G28" s="280">
        <v>0.7</v>
      </c>
      <c r="H28" s="281">
        <v>4940.24</v>
      </c>
      <c r="I28" s="278"/>
    </row>
    <row r="29" spans="1:9" ht="12.75">
      <c r="A29" s="228" t="s">
        <v>163</v>
      </c>
      <c r="B29" s="280">
        <v>31.08</v>
      </c>
      <c r="C29" s="280">
        <v>132.56</v>
      </c>
      <c r="D29" s="280">
        <v>658.4</v>
      </c>
      <c r="E29" s="280">
        <v>3376.97</v>
      </c>
      <c r="F29" s="280">
        <v>192.5</v>
      </c>
      <c r="G29" s="280">
        <v>2.04</v>
      </c>
      <c r="H29" s="281">
        <v>9309.84</v>
      </c>
      <c r="I29" s="278"/>
    </row>
    <row r="30" spans="1:9" ht="12.75">
      <c r="A30" s="228" t="s">
        <v>164</v>
      </c>
      <c r="B30" s="280">
        <v>21.68</v>
      </c>
      <c r="C30" s="280">
        <v>262.09</v>
      </c>
      <c r="D30" s="280">
        <v>3685.06</v>
      </c>
      <c r="E30" s="280">
        <v>24854.4</v>
      </c>
      <c r="F30" s="280">
        <v>6801.6</v>
      </c>
      <c r="G30" s="280">
        <v>86.77</v>
      </c>
      <c r="H30" s="281">
        <v>56265.63</v>
      </c>
      <c r="I30" s="278"/>
    </row>
    <row r="31" spans="1:9" ht="12.75">
      <c r="A31" s="229" t="s">
        <v>165</v>
      </c>
      <c r="B31" s="282">
        <v>168.75</v>
      </c>
      <c r="C31" s="282">
        <v>455.7</v>
      </c>
      <c r="D31" s="282">
        <v>5895.15</v>
      </c>
      <c r="E31" s="282">
        <v>29132</v>
      </c>
      <c r="F31" s="282">
        <v>7031.7</v>
      </c>
      <c r="G31" s="282">
        <v>89.51</v>
      </c>
      <c r="H31" s="283">
        <v>70515.71</v>
      </c>
      <c r="I31" s="278"/>
    </row>
    <row r="32" spans="1:9" ht="12.75">
      <c r="A32" s="228"/>
      <c r="B32" s="280"/>
      <c r="C32" s="280"/>
      <c r="D32" s="280"/>
      <c r="E32" s="280"/>
      <c r="F32" s="280"/>
      <c r="G32" s="280"/>
      <c r="H32" s="281"/>
      <c r="I32" s="278"/>
    </row>
    <row r="33" spans="1:9" ht="12.75">
      <c r="A33" s="228" t="s">
        <v>166</v>
      </c>
      <c r="B33" s="280">
        <v>7</v>
      </c>
      <c r="C33" s="280">
        <v>1571</v>
      </c>
      <c r="D33" s="280">
        <v>1961</v>
      </c>
      <c r="E33" s="280">
        <v>453</v>
      </c>
      <c r="F33" s="280" t="s">
        <v>238</v>
      </c>
      <c r="G33" s="280" t="s">
        <v>238</v>
      </c>
      <c r="H33" s="281">
        <v>5854.51</v>
      </c>
      <c r="I33" s="278"/>
    </row>
    <row r="34" spans="1:9" ht="12.75">
      <c r="A34" s="228" t="s">
        <v>167</v>
      </c>
      <c r="B34" s="280">
        <v>1</v>
      </c>
      <c r="C34" s="280">
        <v>1253</v>
      </c>
      <c r="D34" s="280">
        <v>1176</v>
      </c>
      <c r="E34" s="280">
        <v>386</v>
      </c>
      <c r="F34" s="280" t="s">
        <v>238</v>
      </c>
      <c r="G34" s="280">
        <v>7</v>
      </c>
      <c r="H34" s="281">
        <v>3229</v>
      </c>
      <c r="I34" s="278"/>
    </row>
    <row r="35" spans="1:9" ht="12.75">
      <c r="A35" s="228" t="s">
        <v>168</v>
      </c>
      <c r="B35" s="280">
        <v>16</v>
      </c>
      <c r="C35" s="280">
        <v>6570</v>
      </c>
      <c r="D35" s="280">
        <v>27949.95</v>
      </c>
      <c r="E35" s="280">
        <v>1697</v>
      </c>
      <c r="F35" s="280" t="s">
        <v>238</v>
      </c>
      <c r="G35" s="280" t="s">
        <v>238</v>
      </c>
      <c r="H35" s="281">
        <v>39546.21</v>
      </c>
      <c r="I35" s="278"/>
    </row>
    <row r="36" spans="1:9" ht="12.75">
      <c r="A36" s="228" t="s">
        <v>169</v>
      </c>
      <c r="B36" s="280" t="s">
        <v>238</v>
      </c>
      <c r="C36" s="280">
        <v>3834</v>
      </c>
      <c r="D36" s="280">
        <v>1377</v>
      </c>
      <c r="E36" s="280">
        <v>209</v>
      </c>
      <c r="F36" s="280" t="s">
        <v>238</v>
      </c>
      <c r="G36" s="280" t="s">
        <v>238</v>
      </c>
      <c r="H36" s="281">
        <v>6725.28</v>
      </c>
      <c r="I36" s="278"/>
    </row>
    <row r="37" spans="1:9" ht="12.75">
      <c r="A37" s="229" t="s">
        <v>170</v>
      </c>
      <c r="B37" s="282">
        <v>24</v>
      </c>
      <c r="C37" s="282">
        <v>13228</v>
      </c>
      <c r="D37" s="282">
        <v>32463.95</v>
      </c>
      <c r="E37" s="282">
        <v>2745</v>
      </c>
      <c r="F37" s="282">
        <v>0.92</v>
      </c>
      <c r="G37" s="282">
        <v>7.02</v>
      </c>
      <c r="H37" s="283">
        <v>55355</v>
      </c>
      <c r="I37" s="278"/>
    </row>
    <row r="38" spans="1:9" ht="12.75">
      <c r="A38" s="228"/>
      <c r="B38" s="282"/>
      <c r="C38" s="282"/>
      <c r="D38" s="282"/>
      <c r="E38" s="282"/>
      <c r="F38" s="282"/>
      <c r="G38" s="282"/>
      <c r="H38" s="283"/>
      <c r="I38" s="278"/>
    </row>
    <row r="39" spans="1:9" ht="12.75">
      <c r="A39" s="229" t="s">
        <v>171</v>
      </c>
      <c r="B39" s="282">
        <v>15.35</v>
      </c>
      <c r="C39" s="282">
        <v>6437.62</v>
      </c>
      <c r="D39" s="282">
        <v>6462.48</v>
      </c>
      <c r="E39" s="282">
        <v>172.25</v>
      </c>
      <c r="F39" s="282" t="s">
        <v>238</v>
      </c>
      <c r="G39" s="282">
        <v>1.54</v>
      </c>
      <c r="H39" s="283">
        <v>18840.64</v>
      </c>
      <c r="I39" s="278"/>
    </row>
    <row r="40" spans="1:9" ht="12.75">
      <c r="A40" s="228"/>
      <c r="B40" s="280"/>
      <c r="C40" s="280"/>
      <c r="D40" s="280"/>
      <c r="E40" s="280"/>
      <c r="F40" s="280"/>
      <c r="G40" s="280"/>
      <c r="H40" s="281"/>
      <c r="I40" s="278"/>
    </row>
    <row r="41" spans="1:9" ht="12.75">
      <c r="A41" s="228" t="s">
        <v>172</v>
      </c>
      <c r="B41" s="280" t="s">
        <v>238</v>
      </c>
      <c r="C41" s="280" t="s">
        <v>238</v>
      </c>
      <c r="D41" s="280">
        <v>1945.44</v>
      </c>
      <c r="E41" s="280">
        <v>59.98</v>
      </c>
      <c r="F41" s="280" t="s">
        <v>238</v>
      </c>
      <c r="G41" s="280">
        <v>11.39</v>
      </c>
      <c r="H41" s="281">
        <v>2157.67</v>
      </c>
      <c r="I41" s="278"/>
    </row>
    <row r="42" spans="1:9" ht="12.75">
      <c r="A42" s="228" t="s">
        <v>173</v>
      </c>
      <c r="B42" s="280" t="s">
        <v>238</v>
      </c>
      <c r="C42" s="280" t="s">
        <v>238</v>
      </c>
      <c r="D42" s="280">
        <v>1.58</v>
      </c>
      <c r="E42" s="280">
        <v>92.68</v>
      </c>
      <c r="F42" s="280" t="s">
        <v>238</v>
      </c>
      <c r="G42" s="280" t="s">
        <v>238</v>
      </c>
      <c r="H42" s="281">
        <v>972.66</v>
      </c>
      <c r="I42" s="278"/>
    </row>
    <row r="43" spans="1:9" ht="12.75">
      <c r="A43" s="228" t="s">
        <v>174</v>
      </c>
      <c r="B43" s="280">
        <v>1.88</v>
      </c>
      <c r="C43" s="280" t="s">
        <v>238</v>
      </c>
      <c r="D43" s="280">
        <v>1.07</v>
      </c>
      <c r="E43" s="280">
        <v>258.47</v>
      </c>
      <c r="F43" s="280" t="s">
        <v>238</v>
      </c>
      <c r="G43" s="280" t="s">
        <v>238</v>
      </c>
      <c r="H43" s="281">
        <v>714.86</v>
      </c>
      <c r="I43" s="278"/>
    </row>
    <row r="44" spans="1:9" ht="12.75">
      <c r="A44" s="228" t="s">
        <v>175</v>
      </c>
      <c r="B44" s="280" t="s">
        <v>238</v>
      </c>
      <c r="C44" s="280" t="s">
        <v>238</v>
      </c>
      <c r="D44" s="280">
        <v>304.03</v>
      </c>
      <c r="E44" s="280">
        <v>141.55</v>
      </c>
      <c r="F44" s="280" t="s">
        <v>238</v>
      </c>
      <c r="G44" s="280">
        <v>8.36</v>
      </c>
      <c r="H44" s="281">
        <v>1918.61</v>
      </c>
      <c r="I44" s="278"/>
    </row>
    <row r="45" spans="1:9" ht="12.75">
      <c r="A45" s="228" t="s">
        <v>176</v>
      </c>
      <c r="B45" s="280" t="s">
        <v>238</v>
      </c>
      <c r="C45" s="280" t="s">
        <v>238</v>
      </c>
      <c r="D45" s="280">
        <v>1673.9</v>
      </c>
      <c r="E45" s="280">
        <v>10.09</v>
      </c>
      <c r="F45" s="280" t="s">
        <v>238</v>
      </c>
      <c r="G45" s="280" t="s">
        <v>238</v>
      </c>
      <c r="H45" s="281">
        <v>1718.44</v>
      </c>
      <c r="I45" s="278"/>
    </row>
    <row r="46" spans="1:9" ht="12.75">
      <c r="A46" s="228" t="s">
        <v>177</v>
      </c>
      <c r="B46" s="280" t="s">
        <v>238</v>
      </c>
      <c r="C46" s="280" t="s">
        <v>238</v>
      </c>
      <c r="D46" s="280">
        <v>489.57</v>
      </c>
      <c r="E46" s="280">
        <v>58.32</v>
      </c>
      <c r="F46" s="280" t="s">
        <v>238</v>
      </c>
      <c r="G46" s="280">
        <v>1.73</v>
      </c>
      <c r="H46" s="281">
        <v>1360</v>
      </c>
      <c r="I46" s="278"/>
    </row>
    <row r="47" spans="1:9" ht="12.75">
      <c r="A47" s="228" t="s">
        <v>178</v>
      </c>
      <c r="B47" s="280">
        <v>23.85</v>
      </c>
      <c r="C47" s="280" t="s">
        <v>238</v>
      </c>
      <c r="D47" s="280" t="s">
        <v>238</v>
      </c>
      <c r="E47" s="280">
        <v>18.08</v>
      </c>
      <c r="F47" s="280" t="s">
        <v>238</v>
      </c>
      <c r="G47" s="280" t="s">
        <v>238</v>
      </c>
      <c r="H47" s="281">
        <v>231.09</v>
      </c>
      <c r="I47" s="278"/>
    </row>
    <row r="48" spans="1:9" ht="12.75">
      <c r="A48" s="228" t="s">
        <v>179</v>
      </c>
      <c r="B48" s="280">
        <v>2.55</v>
      </c>
      <c r="C48" s="280" t="s">
        <v>238</v>
      </c>
      <c r="D48" s="280">
        <v>17.19</v>
      </c>
      <c r="E48" s="280">
        <v>116.34</v>
      </c>
      <c r="F48" s="280" t="s">
        <v>238</v>
      </c>
      <c r="G48" s="280">
        <v>10.3</v>
      </c>
      <c r="H48" s="281">
        <v>1340.79</v>
      </c>
      <c r="I48" s="278"/>
    </row>
    <row r="49" spans="1:9" ht="12.75">
      <c r="A49" s="228" t="s">
        <v>180</v>
      </c>
      <c r="B49" s="280" t="s">
        <v>238</v>
      </c>
      <c r="C49" s="280" t="s">
        <v>238</v>
      </c>
      <c r="D49" s="280">
        <v>376.5</v>
      </c>
      <c r="E49" s="280">
        <v>547.44</v>
      </c>
      <c r="F49" s="280" t="s">
        <v>238</v>
      </c>
      <c r="G49" s="280">
        <v>1.81</v>
      </c>
      <c r="H49" s="281">
        <v>2225.32</v>
      </c>
      <c r="I49" s="278"/>
    </row>
    <row r="50" spans="1:9" ht="12.75">
      <c r="A50" s="229" t="s">
        <v>181</v>
      </c>
      <c r="B50" s="282">
        <v>28.38</v>
      </c>
      <c r="C50" s="282" t="s">
        <v>238</v>
      </c>
      <c r="D50" s="282">
        <v>4809.28</v>
      </c>
      <c r="E50" s="282">
        <v>1302.95</v>
      </c>
      <c r="F50" s="282" t="s">
        <v>238</v>
      </c>
      <c r="G50" s="282">
        <v>33.79</v>
      </c>
      <c r="H50" s="283">
        <v>12639.44</v>
      </c>
      <c r="I50" s="278"/>
    </row>
    <row r="51" spans="1:9" ht="12.75">
      <c r="A51" s="228"/>
      <c r="B51" s="282"/>
      <c r="C51" s="282"/>
      <c r="D51" s="282"/>
      <c r="E51" s="282"/>
      <c r="F51" s="282"/>
      <c r="G51" s="282"/>
      <c r="H51" s="283"/>
      <c r="I51" s="278"/>
    </row>
    <row r="52" spans="1:9" ht="12.75">
      <c r="A52" s="229" t="s">
        <v>182</v>
      </c>
      <c r="B52" s="282" t="s">
        <v>238</v>
      </c>
      <c r="C52" s="282">
        <v>2131.06</v>
      </c>
      <c r="D52" s="282">
        <v>1217.41</v>
      </c>
      <c r="E52" s="282">
        <v>241.76</v>
      </c>
      <c r="F52" s="282" t="s">
        <v>238</v>
      </c>
      <c r="G52" s="282" t="s">
        <v>238</v>
      </c>
      <c r="H52" s="283">
        <v>5140.29</v>
      </c>
      <c r="I52" s="278"/>
    </row>
    <row r="53" spans="1:9" ht="12.75">
      <c r="A53" s="228"/>
      <c r="B53" s="280"/>
      <c r="C53" s="280"/>
      <c r="D53" s="280"/>
      <c r="E53" s="280"/>
      <c r="F53" s="280"/>
      <c r="G53" s="280"/>
      <c r="H53" s="281"/>
      <c r="I53" s="278"/>
    </row>
    <row r="54" spans="1:9" ht="12.75">
      <c r="A54" s="228" t="s">
        <v>183</v>
      </c>
      <c r="B54" s="280">
        <v>10.29</v>
      </c>
      <c r="C54" s="280">
        <v>9.79</v>
      </c>
      <c r="D54" s="280">
        <v>4378.21</v>
      </c>
      <c r="E54" s="280">
        <v>1746.28</v>
      </c>
      <c r="F54" s="280" t="s">
        <v>238</v>
      </c>
      <c r="G54" s="280">
        <v>29.31</v>
      </c>
      <c r="H54" s="281">
        <v>17837.38</v>
      </c>
      <c r="I54" s="278"/>
    </row>
    <row r="55" spans="1:9" ht="12.75">
      <c r="A55" s="228" t="s">
        <v>184</v>
      </c>
      <c r="B55" s="280">
        <v>52.05</v>
      </c>
      <c r="C55" s="280">
        <v>227.25</v>
      </c>
      <c r="D55" s="280">
        <v>1254.06</v>
      </c>
      <c r="E55" s="280">
        <v>2065.23</v>
      </c>
      <c r="F55" s="280" t="s">
        <v>238</v>
      </c>
      <c r="G55" s="280">
        <v>31.08</v>
      </c>
      <c r="H55" s="281">
        <v>10686.92</v>
      </c>
      <c r="I55" s="278"/>
    </row>
    <row r="56" spans="1:9" ht="12.75">
      <c r="A56" s="228" t="s">
        <v>185</v>
      </c>
      <c r="B56" s="280">
        <v>64.95</v>
      </c>
      <c r="C56" s="280">
        <v>11.44</v>
      </c>
      <c r="D56" s="280">
        <v>433.1</v>
      </c>
      <c r="E56" s="280">
        <v>145.98</v>
      </c>
      <c r="F56" s="280" t="s">
        <v>238</v>
      </c>
      <c r="G56" s="280">
        <v>15.52</v>
      </c>
      <c r="H56" s="281">
        <v>3692.48</v>
      </c>
      <c r="I56" s="278"/>
    </row>
    <row r="57" spans="1:9" ht="12.75">
      <c r="A57" s="228" t="s">
        <v>186</v>
      </c>
      <c r="B57" s="280">
        <v>32.8</v>
      </c>
      <c r="C57" s="280" t="s">
        <v>238</v>
      </c>
      <c r="D57" s="280">
        <v>1.19</v>
      </c>
      <c r="E57" s="280">
        <v>182.65</v>
      </c>
      <c r="F57" s="280" t="s">
        <v>238</v>
      </c>
      <c r="G57" s="280">
        <v>91.41</v>
      </c>
      <c r="H57" s="281">
        <v>1857.52</v>
      </c>
      <c r="I57" s="278"/>
    </row>
    <row r="58" spans="1:9" ht="12.75">
      <c r="A58" s="228" t="s">
        <v>187</v>
      </c>
      <c r="B58" s="280">
        <v>37.73</v>
      </c>
      <c r="C58" s="280">
        <v>125.86</v>
      </c>
      <c r="D58" s="280">
        <v>1179.21</v>
      </c>
      <c r="E58" s="280">
        <v>1521.59</v>
      </c>
      <c r="F58" s="280" t="s">
        <v>238</v>
      </c>
      <c r="G58" s="280">
        <v>5.56</v>
      </c>
      <c r="H58" s="281">
        <v>12260.85</v>
      </c>
      <c r="I58" s="278"/>
    </row>
    <row r="59" spans="1:9" ht="12.75">
      <c r="A59" s="229" t="s">
        <v>188</v>
      </c>
      <c r="B59" s="282">
        <v>197.82</v>
      </c>
      <c r="C59" s="282">
        <v>374.34</v>
      </c>
      <c r="D59" s="282">
        <v>7245.77</v>
      </c>
      <c r="E59" s="282">
        <v>5661.73</v>
      </c>
      <c r="F59" s="282" t="s">
        <v>238</v>
      </c>
      <c r="G59" s="282">
        <v>172.88</v>
      </c>
      <c r="H59" s="283">
        <v>46335.15</v>
      </c>
      <c r="I59" s="278"/>
    </row>
    <row r="60" spans="1:9" ht="12.75">
      <c r="A60" s="228"/>
      <c r="B60" s="280"/>
      <c r="C60" s="280"/>
      <c r="D60" s="280"/>
      <c r="E60" s="280"/>
      <c r="F60" s="280"/>
      <c r="G60" s="280"/>
      <c r="H60" s="281"/>
      <c r="I60" s="278"/>
    </row>
    <row r="61" spans="1:9" ht="12.75">
      <c r="A61" s="228" t="s">
        <v>189</v>
      </c>
      <c r="B61" s="280">
        <v>119.8055</v>
      </c>
      <c r="C61" s="280">
        <v>2355.0106</v>
      </c>
      <c r="D61" s="280">
        <v>16.2943</v>
      </c>
      <c r="E61" s="280">
        <v>188.9988</v>
      </c>
      <c r="F61" s="280" t="s">
        <v>238</v>
      </c>
      <c r="G61" s="280" t="s">
        <v>238</v>
      </c>
      <c r="H61" s="281">
        <v>9621.050599999999</v>
      </c>
      <c r="I61" s="278"/>
    </row>
    <row r="62" spans="1:9" ht="12.75">
      <c r="A62" s="228" t="s">
        <v>190</v>
      </c>
      <c r="B62" s="280">
        <v>39.227</v>
      </c>
      <c r="C62" s="280">
        <v>119.3156</v>
      </c>
      <c r="D62" s="280">
        <v>8717.2738</v>
      </c>
      <c r="E62" s="280">
        <v>155.4059</v>
      </c>
      <c r="F62" s="280" t="s">
        <v>238</v>
      </c>
      <c r="G62" s="280" t="s">
        <v>238</v>
      </c>
      <c r="H62" s="281">
        <v>9567.062</v>
      </c>
      <c r="I62" s="278"/>
    </row>
    <row r="63" spans="1:9" ht="12.75">
      <c r="A63" s="228" t="s">
        <v>191</v>
      </c>
      <c r="B63" s="280">
        <v>771.566</v>
      </c>
      <c r="C63" s="280">
        <v>5859.9</v>
      </c>
      <c r="D63" s="280">
        <v>376.7965</v>
      </c>
      <c r="E63" s="280">
        <v>76.8509</v>
      </c>
      <c r="F63" s="280">
        <v>2.0464</v>
      </c>
      <c r="G63" s="280" t="s">
        <v>238</v>
      </c>
      <c r="H63" s="281">
        <v>11609.560199999998</v>
      </c>
      <c r="I63" s="278"/>
    </row>
    <row r="64" spans="1:9" ht="12.75">
      <c r="A64" s="229" t="s">
        <v>192</v>
      </c>
      <c r="B64" s="282">
        <v>930.5985000000001</v>
      </c>
      <c r="C64" s="282">
        <v>8334.2262</v>
      </c>
      <c r="D64" s="282">
        <v>9110.3646</v>
      </c>
      <c r="E64" s="282">
        <v>421.25559999999996</v>
      </c>
      <c r="F64" s="282">
        <v>2.0839000000000003</v>
      </c>
      <c r="G64" s="282" t="s">
        <v>238</v>
      </c>
      <c r="H64" s="283">
        <v>30797.6728</v>
      </c>
      <c r="I64" s="278"/>
    </row>
    <row r="65" spans="1:9" ht="12.75">
      <c r="A65" s="228"/>
      <c r="B65" s="282"/>
      <c r="C65" s="282"/>
      <c r="D65" s="282"/>
      <c r="E65" s="282"/>
      <c r="F65" s="282"/>
      <c r="G65" s="282"/>
      <c r="H65" s="283"/>
      <c r="I65" s="278"/>
    </row>
    <row r="66" spans="1:9" ht="12.75">
      <c r="A66" s="229" t="s">
        <v>193</v>
      </c>
      <c r="B66" s="282">
        <v>484.29</v>
      </c>
      <c r="C66" s="282">
        <v>1305.03</v>
      </c>
      <c r="D66" s="282">
        <v>114.27</v>
      </c>
      <c r="E66" s="282">
        <v>4187.22</v>
      </c>
      <c r="F66" s="282">
        <v>8.4</v>
      </c>
      <c r="G66" s="282" t="s">
        <v>238</v>
      </c>
      <c r="H66" s="283">
        <v>23907.99</v>
      </c>
      <c r="I66" s="278"/>
    </row>
    <row r="67" spans="1:9" ht="12.75">
      <c r="A67" s="228"/>
      <c r="B67" s="282"/>
      <c r="C67" s="282"/>
      <c r="D67" s="282"/>
      <c r="E67" s="282"/>
      <c r="F67" s="282"/>
      <c r="G67" s="282"/>
      <c r="H67" s="283"/>
      <c r="I67" s="278"/>
    </row>
    <row r="68" spans="1:9" ht="12.75">
      <c r="A68" s="228" t="s">
        <v>194</v>
      </c>
      <c r="B68" s="280" t="s">
        <v>238</v>
      </c>
      <c r="C68" s="280">
        <v>590.26</v>
      </c>
      <c r="D68" s="280">
        <v>6404.76</v>
      </c>
      <c r="E68" s="280">
        <v>2740.24</v>
      </c>
      <c r="F68" s="280" t="s">
        <v>238</v>
      </c>
      <c r="G68" s="280">
        <v>1.65</v>
      </c>
      <c r="H68" s="281">
        <v>47423.68</v>
      </c>
      <c r="I68" s="278"/>
    </row>
    <row r="69" spans="1:9" ht="12.75">
      <c r="A69" s="228" t="s">
        <v>195</v>
      </c>
      <c r="B69" s="280">
        <v>0.76</v>
      </c>
      <c r="C69" s="280">
        <v>534.43</v>
      </c>
      <c r="D69" s="280">
        <v>7213.06</v>
      </c>
      <c r="E69" s="280">
        <v>410.15</v>
      </c>
      <c r="F69" s="280" t="s">
        <v>238</v>
      </c>
      <c r="G69" s="280" t="s">
        <v>238</v>
      </c>
      <c r="H69" s="281">
        <v>17133.32</v>
      </c>
      <c r="I69" s="278"/>
    </row>
    <row r="70" spans="1:9" ht="12.75">
      <c r="A70" s="229" t="s">
        <v>196</v>
      </c>
      <c r="B70" s="282">
        <v>0.76</v>
      </c>
      <c r="C70" s="282">
        <v>1124.69</v>
      </c>
      <c r="D70" s="282">
        <v>13617.82</v>
      </c>
      <c r="E70" s="282">
        <v>3150.39</v>
      </c>
      <c r="F70" s="282" t="s">
        <v>238</v>
      </c>
      <c r="G70" s="282">
        <v>1.65</v>
      </c>
      <c r="H70" s="283">
        <v>64557</v>
      </c>
      <c r="I70" s="278"/>
    </row>
    <row r="71" spans="1:9" ht="12.75">
      <c r="A71" s="228"/>
      <c r="B71" s="282"/>
      <c r="C71" s="282"/>
      <c r="D71" s="282"/>
      <c r="E71" s="282"/>
      <c r="F71" s="282"/>
      <c r="G71" s="282"/>
      <c r="H71" s="283"/>
      <c r="I71" s="278"/>
    </row>
    <row r="72" spans="1:9" ht="12.75">
      <c r="A72" s="228" t="s">
        <v>197</v>
      </c>
      <c r="B72" s="280">
        <v>1424.74</v>
      </c>
      <c r="C72" s="280">
        <v>1735.87</v>
      </c>
      <c r="D72" s="280">
        <v>7924.79</v>
      </c>
      <c r="E72" s="280">
        <v>266.35</v>
      </c>
      <c r="F72" s="280">
        <v>3.78</v>
      </c>
      <c r="G72" s="280">
        <v>57.06</v>
      </c>
      <c r="H72" s="281">
        <v>32646.06</v>
      </c>
      <c r="I72" s="278"/>
    </row>
    <row r="73" spans="1:9" ht="12.75">
      <c r="A73" s="228" t="s">
        <v>198</v>
      </c>
      <c r="B73" s="280">
        <v>150.8</v>
      </c>
      <c r="C73" s="280">
        <v>12085.72</v>
      </c>
      <c r="D73" s="280">
        <v>71171.41</v>
      </c>
      <c r="E73" s="280">
        <v>195.61</v>
      </c>
      <c r="F73" s="280">
        <v>1.1</v>
      </c>
      <c r="G73" s="280">
        <v>33.02</v>
      </c>
      <c r="H73" s="281">
        <v>91829.81</v>
      </c>
      <c r="I73" s="278"/>
    </row>
    <row r="74" spans="1:9" ht="12.75">
      <c r="A74" s="228" t="s">
        <v>199</v>
      </c>
      <c r="B74" s="280">
        <v>2.79</v>
      </c>
      <c r="C74" s="280">
        <v>26389.78</v>
      </c>
      <c r="D74" s="280">
        <v>30111.31</v>
      </c>
      <c r="E74" s="280">
        <v>1.72</v>
      </c>
      <c r="F74" s="280" t="s">
        <v>238</v>
      </c>
      <c r="G74" s="280" t="s">
        <v>238</v>
      </c>
      <c r="H74" s="281">
        <v>80092.59</v>
      </c>
      <c r="I74" s="278"/>
    </row>
    <row r="75" spans="1:9" ht="12.75">
      <c r="A75" s="228" t="s">
        <v>200</v>
      </c>
      <c r="B75" s="280">
        <v>11394.52</v>
      </c>
      <c r="C75" s="280">
        <v>6331.76</v>
      </c>
      <c r="D75" s="280">
        <v>10456.27</v>
      </c>
      <c r="E75" s="280">
        <v>170.19</v>
      </c>
      <c r="F75" s="280" t="s">
        <v>238</v>
      </c>
      <c r="G75" s="280">
        <v>13.22</v>
      </c>
      <c r="H75" s="281">
        <v>54787.72</v>
      </c>
      <c r="I75" s="278"/>
    </row>
    <row r="76" spans="1:9" ht="12.75">
      <c r="A76" s="228" t="s">
        <v>201</v>
      </c>
      <c r="B76" s="280">
        <v>4.15</v>
      </c>
      <c r="C76" s="280">
        <v>54320.86</v>
      </c>
      <c r="D76" s="280">
        <v>51928.96</v>
      </c>
      <c r="E76" s="280" t="s">
        <v>238</v>
      </c>
      <c r="F76" s="280" t="s">
        <v>238</v>
      </c>
      <c r="G76" s="280">
        <v>5.91</v>
      </c>
      <c r="H76" s="281">
        <v>113789.53</v>
      </c>
      <c r="I76" s="278"/>
    </row>
    <row r="77" spans="1:9" ht="12.75">
      <c r="A77" s="228" t="s">
        <v>202</v>
      </c>
      <c r="B77" s="280" t="s">
        <v>238</v>
      </c>
      <c r="C77" s="280">
        <v>18599.03</v>
      </c>
      <c r="D77" s="280">
        <v>27224.87</v>
      </c>
      <c r="E77" s="280" t="s">
        <v>238</v>
      </c>
      <c r="F77" s="280" t="s">
        <v>238</v>
      </c>
      <c r="G77" s="280">
        <v>0.89</v>
      </c>
      <c r="H77" s="281">
        <v>49737.43</v>
      </c>
      <c r="I77" s="278"/>
    </row>
    <row r="78" spans="1:9" ht="12.75">
      <c r="A78" s="228" t="s">
        <v>203</v>
      </c>
      <c r="B78" s="280">
        <v>22.46</v>
      </c>
      <c r="C78" s="280">
        <v>11811.12</v>
      </c>
      <c r="D78" s="280">
        <v>15073.38</v>
      </c>
      <c r="E78" s="280">
        <v>0.97</v>
      </c>
      <c r="F78" s="280">
        <v>1.83</v>
      </c>
      <c r="G78" s="280">
        <v>5.16</v>
      </c>
      <c r="H78" s="281">
        <v>32474.28</v>
      </c>
      <c r="I78" s="278"/>
    </row>
    <row r="79" spans="1:9" ht="12.75">
      <c r="A79" s="228" t="s">
        <v>204</v>
      </c>
      <c r="B79" s="280">
        <v>18.51</v>
      </c>
      <c r="C79" s="280">
        <v>19935.44</v>
      </c>
      <c r="D79" s="280">
        <v>49774.97</v>
      </c>
      <c r="E79" s="280">
        <v>65.21</v>
      </c>
      <c r="F79" s="280" t="s">
        <v>238</v>
      </c>
      <c r="G79" s="280">
        <v>4.86</v>
      </c>
      <c r="H79" s="281">
        <v>81911.97</v>
      </c>
      <c r="I79" s="278"/>
    </row>
    <row r="80" spans="1:9" ht="12.75">
      <c r="A80" s="229" t="s">
        <v>205</v>
      </c>
      <c r="B80" s="282">
        <v>13018.07</v>
      </c>
      <c r="C80" s="282">
        <v>151209.58</v>
      </c>
      <c r="D80" s="282">
        <v>263665.96</v>
      </c>
      <c r="E80" s="282">
        <v>700.05</v>
      </c>
      <c r="F80" s="282">
        <v>7.29</v>
      </c>
      <c r="G80" s="282">
        <v>120.4</v>
      </c>
      <c r="H80" s="283">
        <v>537269.39</v>
      </c>
      <c r="I80" s="278"/>
    </row>
    <row r="81" spans="1:9" ht="12.75">
      <c r="A81" s="228"/>
      <c r="B81" s="280"/>
      <c r="C81" s="280"/>
      <c r="D81" s="280"/>
      <c r="E81" s="280"/>
      <c r="F81" s="280"/>
      <c r="G81" s="280"/>
      <c r="H81" s="281"/>
      <c r="I81" s="278"/>
    </row>
    <row r="82" spans="1:9" ht="12.75">
      <c r="A82" s="138" t="s">
        <v>262</v>
      </c>
      <c r="B82" s="280">
        <v>52.87</v>
      </c>
      <c r="C82" s="280" t="s">
        <v>238</v>
      </c>
      <c r="D82" s="280">
        <v>17.12</v>
      </c>
      <c r="E82" s="280" t="s">
        <v>238</v>
      </c>
      <c r="F82" s="280" t="s">
        <v>238</v>
      </c>
      <c r="G82" s="280">
        <v>4.75</v>
      </c>
      <c r="H82" s="281">
        <v>234.07</v>
      </c>
      <c r="I82" s="278"/>
    </row>
    <row r="83" spans="1:9" ht="12.75">
      <c r="A83" s="228" t="s">
        <v>206</v>
      </c>
      <c r="B83" s="280">
        <v>10.01</v>
      </c>
      <c r="C83" s="280" t="s">
        <v>238</v>
      </c>
      <c r="D83" s="280">
        <v>4053.94</v>
      </c>
      <c r="E83" s="280">
        <v>7.24</v>
      </c>
      <c r="F83" s="280" t="s">
        <v>238</v>
      </c>
      <c r="G83" s="280">
        <v>7.74</v>
      </c>
      <c r="H83" s="281">
        <v>4879.55</v>
      </c>
      <c r="I83" s="278"/>
    </row>
    <row r="84" spans="1:9" ht="12.75">
      <c r="A84" s="229" t="s">
        <v>207</v>
      </c>
      <c r="B84" s="282">
        <v>62.88</v>
      </c>
      <c r="C84" s="282" t="s">
        <v>238</v>
      </c>
      <c r="D84" s="282">
        <v>4071.06</v>
      </c>
      <c r="E84" s="282">
        <v>7.24</v>
      </c>
      <c r="F84" s="282" t="s">
        <v>238</v>
      </c>
      <c r="G84" s="282">
        <v>12.49</v>
      </c>
      <c r="H84" s="283">
        <v>5113.62</v>
      </c>
      <c r="I84" s="278"/>
    </row>
    <row r="85" spans="1:9" ht="12.75">
      <c r="A85" s="228"/>
      <c r="B85" s="282"/>
      <c r="C85" s="282"/>
      <c r="D85" s="282"/>
      <c r="E85" s="282"/>
      <c r="F85" s="282"/>
      <c r="G85" s="282"/>
      <c r="H85" s="283"/>
      <c r="I85" s="278"/>
    </row>
    <row r="86" spans="1:9" ht="13.5" thickBot="1">
      <c r="A86" s="230" t="s">
        <v>263</v>
      </c>
      <c r="B86" s="284">
        <v>15051.323499999999</v>
      </c>
      <c r="C86" s="284">
        <v>189451.80620000002</v>
      </c>
      <c r="D86" s="284">
        <v>378820.08460000006</v>
      </c>
      <c r="E86" s="284">
        <v>55158.7356</v>
      </c>
      <c r="F86" s="284">
        <v>7419.9439</v>
      </c>
      <c r="G86" s="284">
        <v>457.73</v>
      </c>
      <c r="H86" s="285">
        <v>926390.3278</v>
      </c>
      <c r="I86" s="279"/>
    </row>
    <row r="87" ht="12.75">
      <c r="I87" s="278"/>
    </row>
    <row r="88" ht="12.75">
      <c r="I88" s="278"/>
    </row>
    <row r="89" ht="12.75">
      <c r="I89" s="278"/>
    </row>
    <row r="90" ht="12.75">
      <c r="I90" s="278"/>
    </row>
    <row r="91" ht="12.75">
      <c r="I91" s="278"/>
    </row>
    <row r="92" ht="12.75">
      <c r="I92" s="278"/>
    </row>
    <row r="93" ht="12.75">
      <c r="I93" s="278"/>
    </row>
    <row r="94" ht="12.75">
      <c r="I94" s="278"/>
    </row>
    <row r="95" ht="12.75">
      <c r="I95" s="278"/>
    </row>
  </sheetData>
  <mergeCells count="10">
    <mergeCell ref="A1:H1"/>
    <mergeCell ref="A3:H3"/>
    <mergeCell ref="A4:H4"/>
    <mergeCell ref="B6:B8"/>
    <mergeCell ref="C6:C8"/>
    <mergeCell ref="D6:D8"/>
    <mergeCell ref="E6:E8"/>
    <mergeCell ref="F6:F8"/>
    <mergeCell ref="G6:G8"/>
    <mergeCell ref="H6:H8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workbookViewId="0" topLeftCell="A1">
      <selection activeCell="B13" sqref="B13:G13"/>
    </sheetView>
  </sheetViews>
  <sheetFormatPr defaultColWidth="11.421875" defaultRowHeight="12.75"/>
  <cols>
    <col min="1" max="1" width="26.8515625" style="231" customWidth="1"/>
    <col min="2" max="2" width="15.28125" style="231" customWidth="1"/>
    <col min="3" max="4" width="15.140625" style="231" customWidth="1"/>
    <col min="5" max="6" width="15.00390625" style="231" customWidth="1"/>
    <col min="7" max="7" width="15.140625" style="231" customWidth="1"/>
    <col min="8" max="8" width="15.00390625" style="231" customWidth="1"/>
    <col min="9" max="9" width="23.7109375" style="231" customWidth="1"/>
    <col min="10" max="10" width="32.421875" style="231" customWidth="1"/>
    <col min="11" max="11" width="21.28125" style="231" customWidth="1"/>
    <col min="12" max="12" width="13.7109375" style="231" customWidth="1"/>
    <col min="13" max="13" width="11.57421875" style="231" customWidth="1"/>
    <col min="14" max="15" width="16.28125" style="231" customWidth="1"/>
    <col min="16" max="16" width="14.7109375" style="231" customWidth="1"/>
    <col min="17" max="17" width="15.57421875" style="231" customWidth="1"/>
    <col min="18" max="42" width="11.57421875" style="231" customWidth="1"/>
    <col min="43" max="16384" width="11.421875" style="231" customWidth="1"/>
  </cols>
  <sheetData>
    <row r="1" spans="1:9" ht="18">
      <c r="A1" s="373" t="s">
        <v>0</v>
      </c>
      <c r="B1" s="373"/>
      <c r="C1" s="373"/>
      <c r="D1" s="373"/>
      <c r="E1" s="373"/>
      <c r="F1" s="373"/>
      <c r="G1" s="373"/>
      <c r="H1" s="373"/>
      <c r="I1" s="373"/>
    </row>
    <row r="2" spans="1:9" ht="12.75">
      <c r="A2" s="342" t="s">
        <v>395</v>
      </c>
      <c r="B2" s="223"/>
      <c r="C2" s="223"/>
      <c r="D2" s="223"/>
      <c r="E2" s="223"/>
      <c r="F2" s="223"/>
      <c r="G2" s="223"/>
      <c r="H2" s="223"/>
      <c r="I2" s="223"/>
    </row>
    <row r="3" spans="1:9" ht="15">
      <c r="A3" s="412" t="s">
        <v>376</v>
      </c>
      <c r="B3" s="412"/>
      <c r="C3" s="412"/>
      <c r="D3" s="412"/>
      <c r="E3" s="412"/>
      <c r="F3" s="412"/>
      <c r="G3" s="412"/>
      <c r="H3" s="412"/>
      <c r="I3" s="412"/>
    </row>
    <row r="4" spans="1:10" ht="15">
      <c r="A4" s="413"/>
      <c r="B4" s="412"/>
      <c r="C4" s="412"/>
      <c r="D4" s="412"/>
      <c r="E4" s="412"/>
      <c r="F4" s="412"/>
      <c r="G4" s="412"/>
      <c r="H4" s="412"/>
      <c r="I4" s="412"/>
      <c r="J4" s="278"/>
    </row>
    <row r="5" spans="1:10" ht="15" thickBot="1">
      <c r="A5" s="224"/>
      <c r="B5" s="224"/>
      <c r="C5" s="224"/>
      <c r="D5" s="224"/>
      <c r="E5" s="224"/>
      <c r="F5" s="224"/>
      <c r="G5" s="224"/>
      <c r="H5" s="224"/>
      <c r="I5" s="224"/>
      <c r="J5" s="278"/>
    </row>
    <row r="6" spans="1:10" ht="25.5" customHeight="1">
      <c r="A6" s="225" t="s">
        <v>266</v>
      </c>
      <c r="B6" s="414" t="s">
        <v>271</v>
      </c>
      <c r="C6" s="414" t="s">
        <v>272</v>
      </c>
      <c r="D6" s="409" t="s">
        <v>225</v>
      </c>
      <c r="E6" s="409" t="s">
        <v>226</v>
      </c>
      <c r="F6" s="409" t="s">
        <v>273</v>
      </c>
      <c r="G6" s="409" t="s">
        <v>224</v>
      </c>
      <c r="H6" s="409" t="s">
        <v>274</v>
      </c>
      <c r="I6" s="409" t="s">
        <v>275</v>
      </c>
      <c r="J6" s="278"/>
    </row>
    <row r="7" spans="1:10" ht="12.75">
      <c r="A7" s="226" t="s">
        <v>150</v>
      </c>
      <c r="B7" s="415"/>
      <c r="C7" s="415"/>
      <c r="D7" s="410"/>
      <c r="E7" s="410"/>
      <c r="F7" s="410"/>
      <c r="G7" s="410"/>
      <c r="H7" s="410"/>
      <c r="I7" s="410"/>
      <c r="J7" s="278"/>
    </row>
    <row r="8" spans="1:10" ht="13.5" thickBot="1">
      <c r="A8" s="227"/>
      <c r="B8" s="416"/>
      <c r="C8" s="416"/>
      <c r="D8" s="411"/>
      <c r="E8" s="411"/>
      <c r="F8" s="411"/>
      <c r="G8" s="411"/>
      <c r="H8" s="411"/>
      <c r="I8" s="411"/>
      <c r="J8" s="278"/>
    </row>
    <row r="9" spans="1:10" ht="12.75">
      <c r="A9" s="137" t="s">
        <v>264</v>
      </c>
      <c r="B9" s="280">
        <v>1.3</v>
      </c>
      <c r="C9" s="280">
        <v>26.5</v>
      </c>
      <c r="D9" s="280" t="s">
        <v>238</v>
      </c>
      <c r="E9" s="280">
        <v>30.71</v>
      </c>
      <c r="F9" s="280" t="s">
        <v>238</v>
      </c>
      <c r="G9" s="280">
        <v>0.61</v>
      </c>
      <c r="H9" s="280" t="s">
        <v>238</v>
      </c>
      <c r="I9" s="281" t="s">
        <v>238</v>
      </c>
      <c r="J9" s="278"/>
    </row>
    <row r="10" spans="1:10" ht="12.75">
      <c r="A10" s="228" t="s">
        <v>151</v>
      </c>
      <c r="B10" s="280">
        <v>35.6</v>
      </c>
      <c r="C10" s="280">
        <v>30.3</v>
      </c>
      <c r="D10" s="280" t="s">
        <v>238</v>
      </c>
      <c r="E10" s="280">
        <v>219.62</v>
      </c>
      <c r="F10" s="280" t="s">
        <v>238</v>
      </c>
      <c r="G10" s="280">
        <v>7.86</v>
      </c>
      <c r="H10" s="280" t="s">
        <v>238</v>
      </c>
      <c r="I10" s="281" t="s">
        <v>238</v>
      </c>
      <c r="J10" s="278"/>
    </row>
    <row r="11" spans="1:10" ht="12.75">
      <c r="A11" s="138" t="s">
        <v>265</v>
      </c>
      <c r="B11" s="280">
        <v>61.15</v>
      </c>
      <c r="C11" s="280">
        <v>11.22</v>
      </c>
      <c r="D11" s="280" t="s">
        <v>238</v>
      </c>
      <c r="E11" s="280">
        <v>25.48</v>
      </c>
      <c r="F11" s="280" t="s">
        <v>238</v>
      </c>
      <c r="G11" s="280">
        <v>18.33</v>
      </c>
      <c r="H11" s="280" t="s">
        <v>238</v>
      </c>
      <c r="I11" s="281" t="s">
        <v>238</v>
      </c>
      <c r="J11" s="278"/>
    </row>
    <row r="12" spans="1:10" ht="12.75">
      <c r="A12" s="228" t="s">
        <v>152</v>
      </c>
      <c r="B12" s="280">
        <v>4.01</v>
      </c>
      <c r="C12" s="280">
        <v>3.73</v>
      </c>
      <c r="D12" s="280" t="s">
        <v>238</v>
      </c>
      <c r="E12" s="280">
        <v>47.37</v>
      </c>
      <c r="F12" s="280" t="s">
        <v>238</v>
      </c>
      <c r="G12" s="280">
        <v>14.75</v>
      </c>
      <c r="H12" s="280" t="s">
        <v>238</v>
      </c>
      <c r="I12" s="281" t="s">
        <v>238</v>
      </c>
      <c r="J12" s="278"/>
    </row>
    <row r="13" spans="1:10" ht="12.75">
      <c r="A13" s="229" t="s">
        <v>153</v>
      </c>
      <c r="B13" s="282">
        <v>102.06</v>
      </c>
      <c r="C13" s="282">
        <v>71.75</v>
      </c>
      <c r="D13" s="282" t="s">
        <v>238</v>
      </c>
      <c r="E13" s="282">
        <v>323.18</v>
      </c>
      <c r="F13" s="282" t="s">
        <v>238</v>
      </c>
      <c r="G13" s="282">
        <v>41.55</v>
      </c>
      <c r="H13" s="282" t="s">
        <v>238</v>
      </c>
      <c r="I13" s="283" t="s">
        <v>238</v>
      </c>
      <c r="J13" s="278"/>
    </row>
    <row r="14" spans="1:10" ht="12.75">
      <c r="A14" s="229"/>
      <c r="B14" s="282"/>
      <c r="C14" s="282"/>
      <c r="D14" s="282"/>
      <c r="E14" s="282"/>
      <c r="F14" s="282"/>
      <c r="G14" s="282"/>
      <c r="H14" s="282"/>
      <c r="I14" s="283"/>
      <c r="J14" s="278"/>
    </row>
    <row r="15" spans="1:10" ht="12.75">
      <c r="A15" s="229" t="s">
        <v>154</v>
      </c>
      <c r="B15" s="282">
        <v>24.99</v>
      </c>
      <c r="C15" s="282">
        <v>13.32</v>
      </c>
      <c r="D15" s="282" t="s">
        <v>238</v>
      </c>
      <c r="E15" s="282">
        <v>118.47</v>
      </c>
      <c r="F15" s="282" t="s">
        <v>238</v>
      </c>
      <c r="G15" s="282" t="s">
        <v>238</v>
      </c>
      <c r="H15" s="282">
        <v>6.88</v>
      </c>
      <c r="I15" s="283" t="s">
        <v>238</v>
      </c>
      <c r="J15" s="278"/>
    </row>
    <row r="16" spans="1:10" ht="12.75">
      <c r="A16" s="228"/>
      <c r="B16" s="282"/>
      <c r="C16" s="282"/>
      <c r="D16" s="282"/>
      <c r="E16" s="282"/>
      <c r="F16" s="282"/>
      <c r="G16" s="282"/>
      <c r="H16" s="282"/>
      <c r="I16" s="283"/>
      <c r="J16" s="278"/>
    </row>
    <row r="17" spans="1:10" ht="12.75">
      <c r="A17" s="229" t="s">
        <v>155</v>
      </c>
      <c r="B17" s="282" t="s">
        <v>238</v>
      </c>
      <c r="C17" s="282">
        <v>6.2</v>
      </c>
      <c r="D17" s="282" t="s">
        <v>238</v>
      </c>
      <c r="E17" s="282">
        <v>18.4</v>
      </c>
      <c r="F17" s="282" t="s">
        <v>238</v>
      </c>
      <c r="G17" s="282" t="s">
        <v>238</v>
      </c>
      <c r="H17" s="282" t="s">
        <v>238</v>
      </c>
      <c r="I17" s="283" t="s">
        <v>238</v>
      </c>
      <c r="J17" s="278"/>
    </row>
    <row r="18" spans="1:10" ht="12.75">
      <c r="A18" s="228"/>
      <c r="B18" s="280"/>
      <c r="C18" s="280"/>
      <c r="D18" s="280"/>
      <c r="E18" s="280"/>
      <c r="F18" s="280"/>
      <c r="G18" s="280"/>
      <c r="H18" s="280"/>
      <c r="I18" s="281"/>
      <c r="J18" s="278"/>
    </row>
    <row r="19" spans="1:10" ht="12.75">
      <c r="A19" s="228" t="s">
        <v>156</v>
      </c>
      <c r="B19" s="280">
        <v>130.33</v>
      </c>
      <c r="C19" s="280">
        <v>57.42</v>
      </c>
      <c r="D19" s="280" t="s">
        <v>238</v>
      </c>
      <c r="E19" s="280">
        <v>7.47</v>
      </c>
      <c r="F19" s="280" t="s">
        <v>238</v>
      </c>
      <c r="G19" s="280">
        <v>80.96</v>
      </c>
      <c r="H19" s="280" t="s">
        <v>238</v>
      </c>
      <c r="I19" s="281" t="s">
        <v>238</v>
      </c>
      <c r="J19" s="278"/>
    </row>
    <row r="20" spans="1:10" ht="12.75">
      <c r="A20" s="228" t="s">
        <v>157</v>
      </c>
      <c r="B20" s="280" t="s">
        <v>238</v>
      </c>
      <c r="C20" s="280">
        <v>18.23</v>
      </c>
      <c r="D20" s="280" t="s">
        <v>238</v>
      </c>
      <c r="E20" s="280">
        <v>57.2</v>
      </c>
      <c r="F20" s="280" t="s">
        <v>238</v>
      </c>
      <c r="G20" s="280">
        <v>2.28</v>
      </c>
      <c r="H20" s="280" t="s">
        <v>238</v>
      </c>
      <c r="I20" s="281" t="s">
        <v>238</v>
      </c>
      <c r="J20" s="278"/>
    </row>
    <row r="21" spans="1:10" ht="12.75">
      <c r="A21" s="228" t="s">
        <v>158</v>
      </c>
      <c r="B21" s="280">
        <v>2.13</v>
      </c>
      <c r="C21" s="280">
        <v>16.05</v>
      </c>
      <c r="D21" s="280" t="s">
        <v>238</v>
      </c>
      <c r="E21" s="280">
        <v>36.79</v>
      </c>
      <c r="F21" s="280" t="s">
        <v>238</v>
      </c>
      <c r="G21" s="280">
        <v>3.7</v>
      </c>
      <c r="H21" s="280" t="s">
        <v>238</v>
      </c>
      <c r="I21" s="281" t="s">
        <v>238</v>
      </c>
      <c r="J21" s="278"/>
    </row>
    <row r="22" spans="1:10" ht="12.75">
      <c r="A22" s="229" t="s">
        <v>159</v>
      </c>
      <c r="B22" s="282">
        <v>132.46</v>
      </c>
      <c r="C22" s="282">
        <v>91.7</v>
      </c>
      <c r="D22" s="282" t="s">
        <v>238</v>
      </c>
      <c r="E22" s="282">
        <v>101.46</v>
      </c>
      <c r="F22" s="282" t="s">
        <v>238</v>
      </c>
      <c r="G22" s="282">
        <v>86.94</v>
      </c>
      <c r="H22" s="282" t="s">
        <v>238</v>
      </c>
      <c r="I22" s="283" t="s">
        <v>238</v>
      </c>
      <c r="J22" s="278"/>
    </row>
    <row r="23" spans="1:10" ht="12.75">
      <c r="A23" s="228"/>
      <c r="B23" s="282"/>
      <c r="C23" s="282"/>
      <c r="D23" s="282"/>
      <c r="E23" s="282"/>
      <c r="F23" s="282"/>
      <c r="G23" s="282"/>
      <c r="H23" s="282"/>
      <c r="I23" s="283"/>
      <c r="J23" s="278"/>
    </row>
    <row r="24" spans="1:10" ht="12.75">
      <c r="A24" s="229" t="s">
        <v>160</v>
      </c>
      <c r="B24" s="282">
        <v>8126.31</v>
      </c>
      <c r="C24" s="282">
        <v>118.03</v>
      </c>
      <c r="D24" s="282" t="s">
        <v>238</v>
      </c>
      <c r="E24" s="282">
        <v>75.84</v>
      </c>
      <c r="F24" s="282">
        <v>270.94</v>
      </c>
      <c r="G24" s="282">
        <v>1032.98</v>
      </c>
      <c r="H24" s="282">
        <v>270.03</v>
      </c>
      <c r="I24" s="283" t="s">
        <v>238</v>
      </c>
      <c r="J24" s="278"/>
    </row>
    <row r="25" spans="1:10" ht="12.75">
      <c r="A25" s="228"/>
      <c r="B25" s="282"/>
      <c r="C25" s="282"/>
      <c r="D25" s="282"/>
      <c r="E25" s="282"/>
      <c r="F25" s="282"/>
      <c r="G25" s="282"/>
      <c r="H25" s="282"/>
      <c r="I25" s="283"/>
      <c r="J25" s="278"/>
    </row>
    <row r="26" spans="1:10" ht="12.75">
      <c r="A26" s="229" t="s">
        <v>161</v>
      </c>
      <c r="B26" s="282">
        <v>279.17</v>
      </c>
      <c r="C26" s="282">
        <v>68.33</v>
      </c>
      <c r="D26" s="282" t="s">
        <v>238</v>
      </c>
      <c r="E26" s="282">
        <v>84.13</v>
      </c>
      <c r="F26" s="282">
        <v>521.39</v>
      </c>
      <c r="G26" s="282">
        <v>358.33</v>
      </c>
      <c r="H26" s="282">
        <v>677.07</v>
      </c>
      <c r="I26" s="283" t="s">
        <v>238</v>
      </c>
      <c r="J26" s="278"/>
    </row>
    <row r="27" spans="1:10" ht="12.75">
      <c r="A27" s="228"/>
      <c r="B27" s="280"/>
      <c r="C27" s="280"/>
      <c r="D27" s="280"/>
      <c r="E27" s="280"/>
      <c r="F27" s="280"/>
      <c r="G27" s="280"/>
      <c r="H27" s="280"/>
      <c r="I27" s="281"/>
      <c r="J27" s="278"/>
    </row>
    <row r="28" spans="1:10" ht="12.75">
      <c r="A28" s="228" t="s">
        <v>162</v>
      </c>
      <c r="B28" s="280">
        <v>1455.39</v>
      </c>
      <c r="C28" s="280">
        <v>45.38</v>
      </c>
      <c r="D28" s="280" t="s">
        <v>238</v>
      </c>
      <c r="E28" s="280">
        <v>115.92</v>
      </c>
      <c r="F28" s="280">
        <v>199.92</v>
      </c>
      <c r="G28" s="280">
        <v>113.79</v>
      </c>
      <c r="H28" s="280">
        <v>121.32</v>
      </c>
      <c r="I28" s="281" t="s">
        <v>238</v>
      </c>
      <c r="J28" s="278"/>
    </row>
    <row r="29" spans="1:10" ht="12.75">
      <c r="A29" s="228" t="s">
        <v>163</v>
      </c>
      <c r="B29" s="280">
        <v>2935.67</v>
      </c>
      <c r="C29" s="280">
        <v>28.48</v>
      </c>
      <c r="D29" s="280" t="s">
        <v>238</v>
      </c>
      <c r="E29" s="280">
        <v>3.22</v>
      </c>
      <c r="F29" s="280">
        <v>1594.94</v>
      </c>
      <c r="G29" s="280">
        <v>82.2</v>
      </c>
      <c r="H29" s="280">
        <v>921.55</v>
      </c>
      <c r="I29" s="281" t="s">
        <v>238</v>
      </c>
      <c r="J29" s="278"/>
    </row>
    <row r="30" spans="1:10" ht="12.75">
      <c r="A30" s="228" t="s">
        <v>164</v>
      </c>
      <c r="B30" s="280">
        <v>19051.98</v>
      </c>
      <c r="C30" s="280">
        <v>280.87</v>
      </c>
      <c r="D30" s="280" t="s">
        <v>238</v>
      </c>
      <c r="E30" s="280">
        <v>190.37</v>
      </c>
      <c r="F30" s="280">
        <v>331.85</v>
      </c>
      <c r="G30" s="280">
        <v>348.75</v>
      </c>
      <c r="H30" s="280">
        <v>408.16</v>
      </c>
      <c r="I30" s="281" t="s">
        <v>238</v>
      </c>
      <c r="J30" s="278"/>
    </row>
    <row r="31" spans="1:10" ht="12.75">
      <c r="A31" s="229" t="s">
        <v>165</v>
      </c>
      <c r="B31" s="282">
        <v>23443.04</v>
      </c>
      <c r="C31" s="282">
        <v>354.73</v>
      </c>
      <c r="D31" s="282" t="s">
        <v>238</v>
      </c>
      <c r="E31" s="282">
        <v>309.51</v>
      </c>
      <c r="F31" s="282">
        <v>2126.71</v>
      </c>
      <c r="G31" s="282">
        <v>544.74</v>
      </c>
      <c r="H31" s="282">
        <v>1451.03</v>
      </c>
      <c r="I31" s="283" t="s">
        <v>238</v>
      </c>
      <c r="J31" s="278"/>
    </row>
    <row r="32" spans="1:10" ht="12.75">
      <c r="A32" s="228"/>
      <c r="B32" s="282"/>
      <c r="C32" s="282"/>
      <c r="D32" s="282"/>
      <c r="E32" s="282"/>
      <c r="F32" s="282"/>
      <c r="G32" s="282"/>
      <c r="H32" s="282"/>
      <c r="I32" s="283"/>
      <c r="J32" s="278"/>
    </row>
    <row r="33" spans="1:10" ht="12.75">
      <c r="A33" s="228" t="s">
        <v>166</v>
      </c>
      <c r="B33" s="280">
        <v>736</v>
      </c>
      <c r="C33" s="280">
        <v>47</v>
      </c>
      <c r="D33" s="280" t="s">
        <v>238</v>
      </c>
      <c r="E33" s="280">
        <v>64</v>
      </c>
      <c r="F33" s="280">
        <v>46</v>
      </c>
      <c r="G33" s="280">
        <v>1083</v>
      </c>
      <c r="H33" s="280">
        <v>98</v>
      </c>
      <c r="I33" s="281" t="s">
        <v>238</v>
      </c>
      <c r="J33" s="278"/>
    </row>
    <row r="34" spans="1:10" ht="12.75">
      <c r="A34" s="228" t="s">
        <v>167</v>
      </c>
      <c r="B34" s="280">
        <v>316</v>
      </c>
      <c r="C34" s="280">
        <v>45</v>
      </c>
      <c r="D34" s="280" t="s">
        <v>238</v>
      </c>
      <c r="E34" s="280">
        <v>12</v>
      </c>
      <c r="F34" s="280">
        <v>18</v>
      </c>
      <c r="G34" s="280">
        <v>18</v>
      </c>
      <c r="H34" s="280">
        <v>34</v>
      </c>
      <c r="I34" s="281" t="s">
        <v>238</v>
      </c>
      <c r="J34" s="278"/>
    </row>
    <row r="35" spans="1:10" ht="12.75">
      <c r="A35" s="228" t="s">
        <v>168</v>
      </c>
      <c r="B35" s="280">
        <v>866</v>
      </c>
      <c r="C35" s="280">
        <v>84</v>
      </c>
      <c r="D35" s="280" t="s">
        <v>238</v>
      </c>
      <c r="E35" s="280">
        <v>77</v>
      </c>
      <c r="F35" s="280">
        <v>1715</v>
      </c>
      <c r="G35" s="280">
        <v>52</v>
      </c>
      <c r="H35" s="280">
        <v>352</v>
      </c>
      <c r="I35" s="281" t="s">
        <v>238</v>
      </c>
      <c r="J35" s="278"/>
    </row>
    <row r="36" spans="1:10" ht="12.75">
      <c r="A36" s="228" t="s">
        <v>169</v>
      </c>
      <c r="B36" s="280">
        <v>207</v>
      </c>
      <c r="C36" s="280">
        <v>45</v>
      </c>
      <c r="D36" s="280">
        <v>31</v>
      </c>
      <c r="E36" s="280">
        <v>45</v>
      </c>
      <c r="F36" s="280">
        <v>482</v>
      </c>
      <c r="G36" s="280">
        <v>518</v>
      </c>
      <c r="H36" s="280">
        <v>264</v>
      </c>
      <c r="I36" s="281" t="s">
        <v>238</v>
      </c>
      <c r="J36" s="278"/>
    </row>
    <row r="37" spans="1:10" ht="12.75">
      <c r="A37" s="229" t="s">
        <v>170</v>
      </c>
      <c r="B37" s="282">
        <v>2125</v>
      </c>
      <c r="C37" s="282">
        <v>221</v>
      </c>
      <c r="D37" s="282">
        <v>31.1</v>
      </c>
      <c r="E37" s="282">
        <v>198</v>
      </c>
      <c r="F37" s="282">
        <v>2261</v>
      </c>
      <c r="G37" s="282">
        <v>1671</v>
      </c>
      <c r="H37" s="282">
        <v>748</v>
      </c>
      <c r="I37" s="283" t="s">
        <v>238</v>
      </c>
      <c r="J37" s="278"/>
    </row>
    <row r="38" spans="1:10" ht="12.75">
      <c r="A38" s="228"/>
      <c r="B38" s="282"/>
      <c r="C38" s="282"/>
      <c r="D38" s="282"/>
      <c r="E38" s="282"/>
      <c r="F38" s="282"/>
      <c r="G38" s="282"/>
      <c r="H38" s="282"/>
      <c r="I38" s="283"/>
      <c r="J38" s="278"/>
    </row>
    <row r="39" spans="1:10" ht="12.75">
      <c r="A39" s="229" t="s">
        <v>171</v>
      </c>
      <c r="B39" s="282">
        <v>3459.49</v>
      </c>
      <c r="C39" s="282">
        <v>118.33</v>
      </c>
      <c r="D39" s="282">
        <v>76.02</v>
      </c>
      <c r="E39" s="282">
        <v>204.51</v>
      </c>
      <c r="F39" s="282">
        <v>368.07</v>
      </c>
      <c r="G39" s="282">
        <v>162.81</v>
      </c>
      <c r="H39" s="282">
        <v>2499.4</v>
      </c>
      <c r="I39" s="283" t="s">
        <v>238</v>
      </c>
      <c r="J39" s="278"/>
    </row>
    <row r="40" spans="1:10" ht="12.75">
      <c r="A40" s="228"/>
      <c r="B40" s="280"/>
      <c r="C40" s="280"/>
      <c r="D40" s="280"/>
      <c r="E40" s="280"/>
      <c r="F40" s="280"/>
      <c r="G40" s="280"/>
      <c r="H40" s="280"/>
      <c r="I40" s="281"/>
      <c r="J40" s="278"/>
    </row>
    <row r="41" spans="1:10" ht="12.75">
      <c r="A41" s="228" t="s">
        <v>172</v>
      </c>
      <c r="B41" s="280">
        <v>155.54</v>
      </c>
      <c r="C41" s="280" t="s">
        <v>238</v>
      </c>
      <c r="D41" s="280" t="s">
        <v>238</v>
      </c>
      <c r="E41" s="280" t="s">
        <v>238</v>
      </c>
      <c r="F41" s="280" t="s">
        <v>238</v>
      </c>
      <c r="G41" s="280" t="s">
        <v>238</v>
      </c>
      <c r="H41" s="280" t="s">
        <v>238</v>
      </c>
      <c r="I41" s="281" t="s">
        <v>238</v>
      </c>
      <c r="J41" s="278"/>
    </row>
    <row r="42" spans="1:10" ht="12.75">
      <c r="A42" s="228" t="s">
        <v>173</v>
      </c>
      <c r="B42" s="280">
        <v>672</v>
      </c>
      <c r="C42" s="280">
        <v>7.97</v>
      </c>
      <c r="D42" s="280" t="s">
        <v>238</v>
      </c>
      <c r="E42" s="280">
        <v>4.32</v>
      </c>
      <c r="F42" s="280" t="s">
        <v>238</v>
      </c>
      <c r="G42" s="280">
        <v>364.55</v>
      </c>
      <c r="H42" s="280" t="s">
        <v>238</v>
      </c>
      <c r="I42" s="281" t="s">
        <v>238</v>
      </c>
      <c r="J42" s="278"/>
    </row>
    <row r="43" spans="1:10" ht="12.75">
      <c r="A43" s="228" t="s">
        <v>174</v>
      </c>
      <c r="B43" s="280">
        <v>346.98</v>
      </c>
      <c r="C43" s="280">
        <v>10.7</v>
      </c>
      <c r="D43" s="280" t="s">
        <v>238</v>
      </c>
      <c r="E43" s="280" t="s">
        <v>238</v>
      </c>
      <c r="F43" s="280">
        <v>1</v>
      </c>
      <c r="G43" s="280">
        <v>79.93</v>
      </c>
      <c r="H43" s="280" t="s">
        <v>238</v>
      </c>
      <c r="I43" s="281" t="s">
        <v>238</v>
      </c>
      <c r="J43" s="278"/>
    </row>
    <row r="44" spans="1:10" ht="12.75">
      <c r="A44" s="228" t="s">
        <v>175</v>
      </c>
      <c r="B44" s="280">
        <v>1640.65</v>
      </c>
      <c r="C44" s="280">
        <v>7.49</v>
      </c>
      <c r="D44" s="280" t="s">
        <v>238</v>
      </c>
      <c r="E44" s="280">
        <v>1.41</v>
      </c>
      <c r="F44" s="280" t="s">
        <v>238</v>
      </c>
      <c r="G44" s="280">
        <v>7.32</v>
      </c>
      <c r="H44" s="280" t="s">
        <v>238</v>
      </c>
      <c r="I44" s="281" t="s">
        <v>238</v>
      </c>
      <c r="J44" s="278"/>
    </row>
    <row r="45" spans="1:10" ht="12.75">
      <c r="A45" s="228" t="s">
        <v>176</v>
      </c>
      <c r="B45" s="280">
        <v>12.74</v>
      </c>
      <c r="C45" s="280">
        <v>3.86</v>
      </c>
      <c r="D45" s="280" t="s">
        <v>238</v>
      </c>
      <c r="E45" s="280" t="s">
        <v>238</v>
      </c>
      <c r="F45" s="280">
        <v>8.7</v>
      </c>
      <c r="G45" s="280">
        <v>13.06</v>
      </c>
      <c r="H45" s="280">
        <v>8.62</v>
      </c>
      <c r="I45" s="281" t="s">
        <v>238</v>
      </c>
      <c r="J45" s="278"/>
    </row>
    <row r="46" spans="1:10" ht="12.75">
      <c r="A46" s="228" t="s">
        <v>177</v>
      </c>
      <c r="B46" s="280">
        <v>844.5</v>
      </c>
      <c r="C46" s="280">
        <v>14.69</v>
      </c>
      <c r="D46" s="280" t="s">
        <v>238</v>
      </c>
      <c r="E46" s="280" t="s">
        <v>238</v>
      </c>
      <c r="F46" s="280" t="s">
        <v>238</v>
      </c>
      <c r="G46" s="280">
        <v>39.88</v>
      </c>
      <c r="H46" s="280" t="s">
        <v>238</v>
      </c>
      <c r="I46" s="281" t="s">
        <v>238</v>
      </c>
      <c r="J46" s="278"/>
    </row>
    <row r="47" spans="1:10" ht="12.75">
      <c r="A47" s="228" t="s">
        <v>178</v>
      </c>
      <c r="B47" s="280">
        <v>105.8</v>
      </c>
      <c r="C47" s="280">
        <v>30.97</v>
      </c>
      <c r="D47" s="280" t="s">
        <v>238</v>
      </c>
      <c r="E47" s="280">
        <v>1.19</v>
      </c>
      <c r="F47" s="280" t="s">
        <v>238</v>
      </c>
      <c r="G47" s="280">
        <v>2.64</v>
      </c>
      <c r="H47" s="280" t="s">
        <v>238</v>
      </c>
      <c r="I47" s="281" t="s">
        <v>238</v>
      </c>
      <c r="J47" s="278"/>
    </row>
    <row r="48" spans="1:10" ht="12.75">
      <c r="A48" s="228" t="s">
        <v>179</v>
      </c>
      <c r="B48" s="280">
        <v>1126.47</v>
      </c>
      <c r="C48" s="280">
        <v>3.52</v>
      </c>
      <c r="D48" s="280" t="s">
        <v>238</v>
      </c>
      <c r="E48" s="280">
        <v>1.18</v>
      </c>
      <c r="F48" s="280">
        <v>11.11</v>
      </c>
      <c r="G48" s="280">
        <v>123.14</v>
      </c>
      <c r="H48" s="280" t="s">
        <v>238</v>
      </c>
      <c r="I48" s="281" t="s">
        <v>238</v>
      </c>
      <c r="J48" s="278"/>
    </row>
    <row r="49" spans="1:10" ht="12.75">
      <c r="A49" s="228" t="s">
        <v>180</v>
      </c>
      <c r="B49" s="280">
        <v>1574.4</v>
      </c>
      <c r="C49" s="280">
        <v>6.72</v>
      </c>
      <c r="D49" s="280" t="s">
        <v>238</v>
      </c>
      <c r="E49" s="280">
        <v>5.11</v>
      </c>
      <c r="F49" s="280" t="s">
        <v>238</v>
      </c>
      <c r="G49" s="280">
        <v>113.34</v>
      </c>
      <c r="H49" s="280">
        <v>1.88</v>
      </c>
      <c r="I49" s="281" t="s">
        <v>238</v>
      </c>
      <c r="J49" s="278"/>
    </row>
    <row r="50" spans="1:10" ht="12.75">
      <c r="A50" s="229" t="s">
        <v>181</v>
      </c>
      <c r="B50" s="282">
        <v>6479.08</v>
      </c>
      <c r="C50" s="282">
        <v>85.93</v>
      </c>
      <c r="D50" s="282" t="s">
        <v>238</v>
      </c>
      <c r="E50" s="282">
        <v>13.8</v>
      </c>
      <c r="F50" s="282">
        <v>20.85</v>
      </c>
      <c r="G50" s="282">
        <v>744.28</v>
      </c>
      <c r="H50" s="282">
        <v>11.22</v>
      </c>
      <c r="I50" s="283" t="s">
        <v>238</v>
      </c>
      <c r="J50" s="278"/>
    </row>
    <row r="51" spans="1:10" ht="12.75">
      <c r="A51" s="228"/>
      <c r="B51" s="282"/>
      <c r="C51" s="282"/>
      <c r="D51" s="282"/>
      <c r="E51" s="282"/>
      <c r="F51" s="282"/>
      <c r="G51" s="282"/>
      <c r="H51" s="282"/>
      <c r="I51" s="283"/>
      <c r="J51" s="278"/>
    </row>
    <row r="52" spans="1:10" ht="12.75">
      <c r="A52" s="229" t="s">
        <v>182</v>
      </c>
      <c r="B52" s="282">
        <v>494.46</v>
      </c>
      <c r="C52" s="282">
        <v>26.23</v>
      </c>
      <c r="D52" s="282" t="s">
        <v>238</v>
      </c>
      <c r="E52" s="282">
        <v>8.12</v>
      </c>
      <c r="F52" s="282">
        <v>400.96</v>
      </c>
      <c r="G52" s="282">
        <v>236.93</v>
      </c>
      <c r="H52" s="282">
        <v>5.22</v>
      </c>
      <c r="I52" s="283" t="s">
        <v>238</v>
      </c>
      <c r="J52" s="278"/>
    </row>
    <row r="53" spans="1:10" ht="12.75">
      <c r="A53" s="228"/>
      <c r="B53" s="280"/>
      <c r="C53" s="280"/>
      <c r="D53" s="280"/>
      <c r="E53" s="280"/>
      <c r="F53" s="280"/>
      <c r="G53" s="280"/>
      <c r="H53" s="280"/>
      <c r="I53" s="281"/>
      <c r="J53" s="278"/>
    </row>
    <row r="54" spans="1:10" ht="12.75">
      <c r="A54" s="228" t="s">
        <v>183</v>
      </c>
      <c r="B54" s="280">
        <v>4191.79</v>
      </c>
      <c r="C54" s="280">
        <v>562.94</v>
      </c>
      <c r="D54" s="280" t="s">
        <v>238</v>
      </c>
      <c r="E54" s="280">
        <v>136.51</v>
      </c>
      <c r="F54" s="280">
        <v>1966.19</v>
      </c>
      <c r="G54" s="280">
        <v>1238.46</v>
      </c>
      <c r="H54" s="280">
        <v>3503.36</v>
      </c>
      <c r="I54" s="281" t="s">
        <v>238</v>
      </c>
      <c r="J54" s="278"/>
    </row>
    <row r="55" spans="1:10" ht="12.75">
      <c r="A55" s="228" t="s">
        <v>184</v>
      </c>
      <c r="B55" s="280">
        <v>3311.84</v>
      </c>
      <c r="C55" s="280">
        <v>74.23</v>
      </c>
      <c r="D55" s="280" t="s">
        <v>238</v>
      </c>
      <c r="E55" s="280">
        <v>6.31</v>
      </c>
      <c r="F55" s="280">
        <v>1778.68</v>
      </c>
      <c r="G55" s="280">
        <v>1331.15</v>
      </c>
      <c r="H55" s="280">
        <v>114.71</v>
      </c>
      <c r="I55" s="281" t="s">
        <v>238</v>
      </c>
      <c r="J55" s="278"/>
    </row>
    <row r="56" spans="1:10" ht="12.75">
      <c r="A56" s="228" t="s">
        <v>185</v>
      </c>
      <c r="B56" s="280">
        <v>692.75</v>
      </c>
      <c r="C56" s="280">
        <v>87.33</v>
      </c>
      <c r="D56" s="280" t="s">
        <v>238</v>
      </c>
      <c r="E56" s="280">
        <v>2.8</v>
      </c>
      <c r="F56" s="280">
        <v>1475.02</v>
      </c>
      <c r="G56" s="280">
        <v>872.38</v>
      </c>
      <c r="H56" s="280">
        <v>151.48</v>
      </c>
      <c r="I56" s="281" t="s">
        <v>238</v>
      </c>
      <c r="J56" s="278"/>
    </row>
    <row r="57" spans="1:10" ht="12.75">
      <c r="A57" s="228" t="s">
        <v>186</v>
      </c>
      <c r="B57" s="280">
        <v>713.44</v>
      </c>
      <c r="C57" s="280">
        <v>4.33</v>
      </c>
      <c r="D57" s="280" t="s">
        <v>238</v>
      </c>
      <c r="E57" s="280">
        <v>6.39</v>
      </c>
      <c r="F57" s="280">
        <v>736.03</v>
      </c>
      <c r="G57" s="280">
        <v>3.62</v>
      </c>
      <c r="H57" s="280">
        <v>16.83</v>
      </c>
      <c r="I57" s="281" t="s">
        <v>238</v>
      </c>
      <c r="J57" s="278"/>
    </row>
    <row r="58" spans="1:10" ht="12.75">
      <c r="A58" s="228" t="s">
        <v>187</v>
      </c>
      <c r="B58" s="280">
        <v>7627.38</v>
      </c>
      <c r="C58" s="280">
        <v>8.89</v>
      </c>
      <c r="D58" s="280" t="s">
        <v>238</v>
      </c>
      <c r="E58" s="280" t="s">
        <v>238</v>
      </c>
      <c r="F58" s="280">
        <v>1695.12</v>
      </c>
      <c r="G58" s="280">
        <v>1306.33</v>
      </c>
      <c r="H58" s="280">
        <v>444.83</v>
      </c>
      <c r="I58" s="281" t="s">
        <v>238</v>
      </c>
      <c r="J58" s="278"/>
    </row>
    <row r="59" spans="1:10" ht="12.75">
      <c r="A59" s="229" t="s">
        <v>188</v>
      </c>
      <c r="B59" s="282">
        <v>16537.2</v>
      </c>
      <c r="C59" s="282">
        <v>737.72</v>
      </c>
      <c r="D59" s="282" t="s">
        <v>238</v>
      </c>
      <c r="E59" s="282">
        <v>152.41</v>
      </c>
      <c r="F59" s="282">
        <v>7651.04</v>
      </c>
      <c r="G59" s="282">
        <v>4751.94</v>
      </c>
      <c r="H59" s="282">
        <v>4231.21</v>
      </c>
      <c r="I59" s="283" t="s">
        <v>238</v>
      </c>
      <c r="J59" s="278"/>
    </row>
    <row r="60" spans="1:10" ht="12.75">
      <c r="A60" s="228"/>
      <c r="B60" s="280"/>
      <c r="C60" s="280"/>
      <c r="D60" s="280"/>
      <c r="E60" s="280"/>
      <c r="F60" s="280"/>
      <c r="G60" s="280"/>
      <c r="H60" s="280"/>
      <c r="I60" s="281"/>
      <c r="J60" s="278"/>
    </row>
    <row r="61" spans="1:10" ht="12.75">
      <c r="A61" s="228" t="s">
        <v>189</v>
      </c>
      <c r="B61" s="280">
        <v>1469.09</v>
      </c>
      <c r="C61" s="280">
        <v>254.16</v>
      </c>
      <c r="D61" s="280">
        <v>67.62</v>
      </c>
      <c r="E61" s="280">
        <v>213.09</v>
      </c>
      <c r="F61" s="280">
        <v>1153.77</v>
      </c>
      <c r="G61" s="280">
        <v>1285.04</v>
      </c>
      <c r="H61" s="280">
        <v>2386.61</v>
      </c>
      <c r="I61" s="281" t="s">
        <v>238</v>
      </c>
      <c r="J61" s="278"/>
    </row>
    <row r="62" spans="1:10" ht="12.75">
      <c r="A62" s="228" t="s">
        <v>190</v>
      </c>
      <c r="B62" s="280">
        <v>197.37</v>
      </c>
      <c r="C62" s="280">
        <v>44.19</v>
      </c>
      <c r="D62" s="280">
        <v>70.07</v>
      </c>
      <c r="E62" s="280">
        <v>22.61</v>
      </c>
      <c r="F62" s="280">
        <v>137.56</v>
      </c>
      <c r="G62" s="280">
        <v>27.15</v>
      </c>
      <c r="H62" s="280">
        <v>171.65</v>
      </c>
      <c r="I62" s="281" t="s">
        <v>238</v>
      </c>
      <c r="J62" s="278"/>
    </row>
    <row r="63" spans="1:10" ht="12.75">
      <c r="A63" s="228" t="s">
        <v>191</v>
      </c>
      <c r="B63" s="280">
        <v>406.06</v>
      </c>
      <c r="C63" s="280">
        <v>184.17</v>
      </c>
      <c r="D63" s="280">
        <v>499.17</v>
      </c>
      <c r="E63" s="280">
        <v>263.29</v>
      </c>
      <c r="F63" s="280">
        <v>772.43</v>
      </c>
      <c r="G63" s="280">
        <v>1305.53</v>
      </c>
      <c r="H63" s="280">
        <v>1470.1</v>
      </c>
      <c r="I63" s="281" t="s">
        <v>238</v>
      </c>
      <c r="J63" s="278"/>
    </row>
    <row r="64" spans="1:10" ht="12.75">
      <c r="A64" s="229" t="s">
        <v>192</v>
      </c>
      <c r="B64" s="282">
        <v>2072.52</v>
      </c>
      <c r="C64" s="282">
        <v>482.52</v>
      </c>
      <c r="D64" s="282">
        <v>636.86</v>
      </c>
      <c r="E64" s="282">
        <v>498.99</v>
      </c>
      <c r="F64" s="282">
        <v>2063.76</v>
      </c>
      <c r="G64" s="282">
        <v>2617.72</v>
      </c>
      <c r="H64" s="282">
        <v>4028.36</v>
      </c>
      <c r="I64" s="283" t="s">
        <v>238</v>
      </c>
      <c r="J64" s="278"/>
    </row>
    <row r="65" spans="1:10" ht="12.75">
      <c r="A65" s="228"/>
      <c r="B65" s="282"/>
      <c r="C65" s="282"/>
      <c r="D65" s="282"/>
      <c r="E65" s="282"/>
      <c r="F65" s="282"/>
      <c r="G65" s="282"/>
      <c r="H65" s="282"/>
      <c r="I65" s="283"/>
      <c r="J65" s="278"/>
    </row>
    <row r="66" spans="1:10" ht="12.75">
      <c r="A66" s="229" t="s">
        <v>193</v>
      </c>
      <c r="B66" s="282">
        <v>3967.3</v>
      </c>
      <c r="C66" s="282">
        <v>1485.18</v>
      </c>
      <c r="D66" s="282">
        <v>236.21</v>
      </c>
      <c r="E66" s="282">
        <v>411.35</v>
      </c>
      <c r="F66" s="282">
        <v>1235.88</v>
      </c>
      <c r="G66" s="282">
        <v>3465.22</v>
      </c>
      <c r="H66" s="282">
        <v>7917.14</v>
      </c>
      <c r="I66" s="283" t="s">
        <v>238</v>
      </c>
      <c r="J66" s="278"/>
    </row>
    <row r="67" spans="1:10" ht="12.75">
      <c r="A67" s="228"/>
      <c r="B67" s="280"/>
      <c r="C67" s="280"/>
      <c r="D67" s="280"/>
      <c r="E67" s="280"/>
      <c r="F67" s="280"/>
      <c r="G67" s="280"/>
      <c r="H67" s="280"/>
      <c r="I67" s="281"/>
      <c r="J67" s="278"/>
    </row>
    <row r="68" spans="1:10" ht="12.75">
      <c r="A68" s="228" t="s">
        <v>194</v>
      </c>
      <c r="B68" s="280">
        <v>6400.63</v>
      </c>
      <c r="C68" s="280">
        <v>153.67</v>
      </c>
      <c r="D68" s="280" t="s">
        <v>238</v>
      </c>
      <c r="E68" s="280">
        <v>829.12</v>
      </c>
      <c r="F68" s="280">
        <v>27896.32</v>
      </c>
      <c r="G68" s="280">
        <v>197.14</v>
      </c>
      <c r="H68" s="280">
        <v>626.6</v>
      </c>
      <c r="I68" s="281">
        <v>0</v>
      </c>
      <c r="J68" s="278"/>
    </row>
    <row r="69" spans="1:10" ht="12.75">
      <c r="A69" s="228" t="s">
        <v>195</v>
      </c>
      <c r="B69" s="280">
        <v>274.16</v>
      </c>
      <c r="C69" s="280">
        <v>44.36</v>
      </c>
      <c r="D69" s="280" t="s">
        <v>238</v>
      </c>
      <c r="E69" s="280">
        <v>87.16</v>
      </c>
      <c r="F69" s="280">
        <v>7092.23</v>
      </c>
      <c r="G69" s="280">
        <v>229.08</v>
      </c>
      <c r="H69" s="280">
        <v>732.69</v>
      </c>
      <c r="I69" s="281">
        <v>0.6</v>
      </c>
      <c r="J69" s="278"/>
    </row>
    <row r="70" spans="1:10" ht="12.75">
      <c r="A70" s="229" t="s">
        <v>196</v>
      </c>
      <c r="B70" s="282">
        <v>6674.79</v>
      </c>
      <c r="C70" s="282">
        <v>198.03</v>
      </c>
      <c r="D70" s="282" t="s">
        <v>238</v>
      </c>
      <c r="E70" s="282">
        <v>916.28</v>
      </c>
      <c r="F70" s="282">
        <v>34988.55</v>
      </c>
      <c r="G70" s="282">
        <v>426.22</v>
      </c>
      <c r="H70" s="282">
        <v>1359.29</v>
      </c>
      <c r="I70" s="283">
        <v>0.6</v>
      </c>
      <c r="J70" s="278"/>
    </row>
    <row r="71" spans="1:10" ht="12.75">
      <c r="A71" s="228"/>
      <c r="B71" s="280"/>
      <c r="C71" s="280"/>
      <c r="D71" s="280"/>
      <c r="E71" s="280"/>
      <c r="F71" s="280"/>
      <c r="G71" s="280"/>
      <c r="H71" s="280"/>
      <c r="I71" s="281"/>
      <c r="J71" s="278"/>
    </row>
    <row r="72" spans="1:10" ht="12.75">
      <c r="A72" s="228" t="s">
        <v>197</v>
      </c>
      <c r="B72" s="280">
        <v>5797.85</v>
      </c>
      <c r="C72" s="280">
        <v>1235.87</v>
      </c>
      <c r="D72" s="280">
        <v>881.57</v>
      </c>
      <c r="E72" s="280">
        <v>172.03</v>
      </c>
      <c r="F72" s="280">
        <v>883.77</v>
      </c>
      <c r="G72" s="280">
        <v>190.89</v>
      </c>
      <c r="H72" s="280">
        <v>11637</v>
      </c>
      <c r="I72" s="281">
        <v>0</v>
      </c>
      <c r="J72" s="278"/>
    </row>
    <row r="73" spans="1:10" ht="12.75">
      <c r="A73" s="228" t="s">
        <v>198</v>
      </c>
      <c r="B73" s="280">
        <v>6806.93</v>
      </c>
      <c r="C73" s="280">
        <v>219.46</v>
      </c>
      <c r="D73" s="280">
        <v>8.46</v>
      </c>
      <c r="E73" s="280">
        <v>8.48</v>
      </c>
      <c r="F73" s="280">
        <v>2139.18</v>
      </c>
      <c r="G73" s="280">
        <v>40.74</v>
      </c>
      <c r="H73" s="280">
        <v>15.85</v>
      </c>
      <c r="I73" s="281">
        <v>16.62</v>
      </c>
      <c r="J73" s="278"/>
    </row>
    <row r="74" spans="1:10" ht="12.75">
      <c r="A74" s="228" t="s">
        <v>199</v>
      </c>
      <c r="B74" s="280">
        <v>9209.2</v>
      </c>
      <c r="C74" s="280">
        <v>18.14</v>
      </c>
      <c r="D74" s="280">
        <v>9.22</v>
      </c>
      <c r="E74" s="280">
        <v>18.46</v>
      </c>
      <c r="F74" s="280">
        <v>18043.12</v>
      </c>
      <c r="G74" s="280">
        <v>47.03</v>
      </c>
      <c r="H74" s="280">
        <v>132.79</v>
      </c>
      <c r="I74" s="281"/>
      <c r="J74" s="278"/>
    </row>
    <row r="75" spans="1:10" ht="12.75">
      <c r="A75" s="228" t="s">
        <v>200</v>
      </c>
      <c r="B75" s="280">
        <v>17881.25</v>
      </c>
      <c r="C75" s="280">
        <v>406.39</v>
      </c>
      <c r="D75" s="280">
        <v>11.23</v>
      </c>
      <c r="E75" s="280">
        <v>255.76</v>
      </c>
      <c r="F75" s="280">
        <v>3167.27</v>
      </c>
      <c r="G75" s="280">
        <v>316.39</v>
      </c>
      <c r="H75" s="280">
        <v>10692.43</v>
      </c>
      <c r="I75" s="281">
        <v>30.77</v>
      </c>
      <c r="J75" s="278"/>
    </row>
    <row r="76" spans="1:10" ht="12.75">
      <c r="A76" s="228" t="s">
        <v>201</v>
      </c>
      <c r="B76" s="280">
        <v>1673.62</v>
      </c>
      <c r="C76" s="280">
        <v>434.81</v>
      </c>
      <c r="D76" s="280">
        <v>397.68</v>
      </c>
      <c r="E76" s="280">
        <v>235.72</v>
      </c>
      <c r="F76" s="280">
        <v>3654.96</v>
      </c>
      <c r="G76" s="280">
        <v>29.05</v>
      </c>
      <c r="H76" s="280">
        <v>1657.73</v>
      </c>
      <c r="I76" s="281">
        <v>32.26</v>
      </c>
      <c r="J76" s="278"/>
    </row>
    <row r="77" spans="1:10" ht="12.75">
      <c r="A77" s="228" t="s">
        <v>202</v>
      </c>
      <c r="B77" s="280">
        <v>785.98</v>
      </c>
      <c r="C77" s="280">
        <v>24.53</v>
      </c>
      <c r="D77" s="280" t="s">
        <v>238</v>
      </c>
      <c r="E77" s="280">
        <v>26.61</v>
      </c>
      <c r="F77" s="280">
        <v>3048.46</v>
      </c>
      <c r="G77" s="280">
        <v>7.94</v>
      </c>
      <c r="H77" s="280">
        <v>207.93</v>
      </c>
      <c r="I77" s="281"/>
      <c r="J77" s="278"/>
    </row>
    <row r="78" spans="1:10" ht="12.75">
      <c r="A78" s="228" t="s">
        <v>203</v>
      </c>
      <c r="B78" s="280">
        <v>1116.89</v>
      </c>
      <c r="C78" s="280">
        <v>214.72</v>
      </c>
      <c r="D78" s="280">
        <v>584.89</v>
      </c>
      <c r="E78" s="280">
        <v>128.28</v>
      </c>
      <c r="F78" s="280">
        <v>1383.46</v>
      </c>
      <c r="G78" s="280">
        <v>29.63</v>
      </c>
      <c r="H78" s="280">
        <v>1785.29</v>
      </c>
      <c r="I78" s="281">
        <v>449.82</v>
      </c>
      <c r="J78" s="278"/>
    </row>
    <row r="79" spans="1:10" ht="12.75">
      <c r="A79" s="228" t="s">
        <v>204</v>
      </c>
      <c r="B79" s="280">
        <v>3400.45</v>
      </c>
      <c r="C79" s="280">
        <v>205.68</v>
      </c>
      <c r="D79" s="280">
        <v>271.4</v>
      </c>
      <c r="E79" s="280">
        <v>38.17</v>
      </c>
      <c r="F79" s="280">
        <v>10015.85</v>
      </c>
      <c r="G79" s="280">
        <v>5.08</v>
      </c>
      <c r="H79" s="280">
        <v>67.12</v>
      </c>
      <c r="I79" s="281">
        <v>2.44</v>
      </c>
      <c r="J79" s="278"/>
    </row>
    <row r="80" spans="1:10" ht="12.75">
      <c r="A80" s="229" t="s">
        <v>205</v>
      </c>
      <c r="B80" s="282">
        <v>46672.17</v>
      </c>
      <c r="C80" s="282">
        <v>2759.6</v>
      </c>
      <c r="D80" s="282">
        <v>2164.45</v>
      </c>
      <c r="E80" s="282">
        <v>883.51</v>
      </c>
      <c r="F80" s="282">
        <v>42336.07</v>
      </c>
      <c r="G80" s="282">
        <v>666.75</v>
      </c>
      <c r="H80" s="282">
        <v>26196.14</v>
      </c>
      <c r="I80" s="283">
        <v>531.91</v>
      </c>
      <c r="J80" s="278"/>
    </row>
    <row r="81" spans="1:10" ht="12.75">
      <c r="A81" s="228"/>
      <c r="B81" s="280"/>
      <c r="C81" s="280"/>
      <c r="D81" s="280"/>
      <c r="E81" s="280"/>
      <c r="F81" s="280"/>
      <c r="G81" s="280"/>
      <c r="H81" s="280"/>
      <c r="I81" s="281"/>
      <c r="J81" s="278"/>
    </row>
    <row r="82" spans="1:10" ht="12.75">
      <c r="A82" s="138" t="s">
        <v>262</v>
      </c>
      <c r="B82" s="280">
        <v>1.82</v>
      </c>
      <c r="C82" s="280">
        <v>78.04</v>
      </c>
      <c r="D82" s="280">
        <v>7.96</v>
      </c>
      <c r="E82" s="280">
        <v>17.36</v>
      </c>
      <c r="F82" s="280">
        <v>4.75</v>
      </c>
      <c r="G82" s="280">
        <v>21.48</v>
      </c>
      <c r="H82" s="280">
        <v>15.69</v>
      </c>
      <c r="I82" s="281">
        <v>19.39</v>
      </c>
      <c r="J82" s="278"/>
    </row>
    <row r="83" spans="1:10" ht="12.75">
      <c r="A83" s="228" t="s">
        <v>206</v>
      </c>
      <c r="B83" s="280">
        <v>1.1</v>
      </c>
      <c r="C83" s="280">
        <v>127.32</v>
      </c>
      <c r="D83" s="280">
        <v>12.19</v>
      </c>
      <c r="E83" s="280">
        <v>80.3</v>
      </c>
      <c r="F83" s="280" t="s">
        <v>238</v>
      </c>
      <c r="G83" s="280">
        <v>359.7</v>
      </c>
      <c r="H83" s="280">
        <v>9.08</v>
      </c>
      <c r="I83" s="281">
        <v>70.08</v>
      </c>
      <c r="J83" s="278"/>
    </row>
    <row r="84" spans="1:10" ht="12.75">
      <c r="A84" s="229" t="s">
        <v>207</v>
      </c>
      <c r="B84" s="282">
        <v>2.92</v>
      </c>
      <c r="C84" s="282">
        <v>205.36</v>
      </c>
      <c r="D84" s="282">
        <v>20.15</v>
      </c>
      <c r="E84" s="282">
        <v>97.66</v>
      </c>
      <c r="F84" s="282">
        <v>4.86</v>
      </c>
      <c r="G84" s="282">
        <v>381.18</v>
      </c>
      <c r="H84" s="282">
        <v>24.77</v>
      </c>
      <c r="I84" s="283">
        <v>89.47</v>
      </c>
      <c r="J84" s="278"/>
    </row>
    <row r="85" spans="1:10" ht="12.75">
      <c r="A85" s="228"/>
      <c r="B85" s="282"/>
      <c r="C85" s="282"/>
      <c r="D85" s="282"/>
      <c r="E85" s="282"/>
      <c r="F85" s="282"/>
      <c r="G85" s="282"/>
      <c r="H85" s="282"/>
      <c r="I85" s="283"/>
      <c r="J85" s="278"/>
    </row>
    <row r="86" spans="1:10" ht="13.5" thickBot="1">
      <c r="A86" s="230" t="s">
        <v>263</v>
      </c>
      <c r="B86" s="284">
        <v>120592.96</v>
      </c>
      <c r="C86" s="284">
        <v>7043.96</v>
      </c>
      <c r="D86" s="284">
        <v>3164.79</v>
      </c>
      <c r="E86" s="284">
        <v>4415.62</v>
      </c>
      <c r="F86" s="284">
        <v>94250.6</v>
      </c>
      <c r="G86" s="284">
        <v>17188.59</v>
      </c>
      <c r="H86" s="284">
        <v>49425.76</v>
      </c>
      <c r="I86" s="285">
        <v>621.98</v>
      </c>
      <c r="J86" s="278"/>
    </row>
    <row r="87" spans="1:10" ht="12.75">
      <c r="A87" s="223"/>
      <c r="B87" s="223"/>
      <c r="C87" s="223"/>
      <c r="D87" s="233"/>
      <c r="E87" s="233"/>
      <c r="F87" s="223"/>
      <c r="G87" s="233"/>
      <c r="H87" s="233"/>
      <c r="I87" s="233"/>
      <c r="J87" s="278"/>
    </row>
    <row r="88" spans="1:10" ht="12.75">
      <c r="A88" s="223"/>
      <c r="B88" s="233"/>
      <c r="C88" s="233"/>
      <c r="D88" s="233"/>
      <c r="E88" s="234"/>
      <c r="F88" s="233"/>
      <c r="G88" s="233"/>
      <c r="H88" s="233"/>
      <c r="I88" s="233"/>
      <c r="J88" s="278"/>
    </row>
    <row r="89" ht="12.75">
      <c r="J89" s="278"/>
    </row>
    <row r="90" ht="12.75">
      <c r="J90" s="278"/>
    </row>
    <row r="91" ht="12.75">
      <c r="J91" s="278"/>
    </row>
    <row r="92" ht="12.75">
      <c r="J92" s="278"/>
    </row>
    <row r="93" ht="12.75">
      <c r="J93" s="278"/>
    </row>
    <row r="94" ht="12.75">
      <c r="J94" s="278"/>
    </row>
    <row r="95" ht="12.75">
      <c r="J95" s="278"/>
    </row>
    <row r="96" ht="12.75">
      <c r="J96" s="278"/>
    </row>
    <row r="97" ht="12.75">
      <c r="J97" s="278"/>
    </row>
    <row r="98" ht="12.75">
      <c r="J98" s="278"/>
    </row>
  </sheetData>
  <mergeCells count="11">
    <mergeCell ref="A1:I1"/>
    <mergeCell ref="A3:I3"/>
    <mergeCell ref="A4:I4"/>
    <mergeCell ref="B6:B8"/>
    <mergeCell ref="C6:C8"/>
    <mergeCell ref="D6:D8"/>
    <mergeCell ref="E6:E8"/>
    <mergeCell ref="F6:F8"/>
    <mergeCell ref="G6:G8"/>
    <mergeCell ref="H6:H8"/>
    <mergeCell ref="I6:I8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5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91"/>
  <sheetViews>
    <sheetView zoomScale="70" zoomScaleNormal="70" workbookViewId="0" topLeftCell="A1">
      <selection activeCell="I86" sqref="I86"/>
    </sheetView>
  </sheetViews>
  <sheetFormatPr defaultColWidth="11.421875" defaultRowHeight="12.75"/>
  <cols>
    <col min="1" max="1" width="26.28125" style="231" customWidth="1"/>
    <col min="2" max="2" width="15.00390625" style="231" customWidth="1"/>
    <col min="3" max="3" width="14.7109375" style="231" customWidth="1"/>
    <col min="4" max="4" width="15.00390625" style="231" customWidth="1"/>
    <col min="5" max="5" width="14.7109375" style="231" customWidth="1"/>
    <col min="6" max="7" width="15.28125" style="231" customWidth="1"/>
    <col min="8" max="8" width="23.57421875" style="231" customWidth="1"/>
    <col min="9" max="9" width="19.57421875" style="231" customWidth="1"/>
    <col min="10" max="10" width="3.421875" style="231" customWidth="1"/>
    <col min="11" max="11" width="3.140625" style="231" customWidth="1"/>
    <col min="12" max="12" width="3.57421875" style="231" customWidth="1"/>
    <col min="13" max="25" width="11.57421875" style="231" customWidth="1"/>
    <col min="26" max="16384" width="11.421875" style="231" customWidth="1"/>
  </cols>
  <sheetData>
    <row r="1" spans="1:8" ht="18">
      <c r="A1" s="373" t="s">
        <v>240</v>
      </c>
      <c r="B1" s="373"/>
      <c r="C1" s="373"/>
      <c r="D1" s="373"/>
      <c r="E1" s="373"/>
      <c r="F1" s="373"/>
      <c r="G1" s="373"/>
      <c r="H1" s="373"/>
    </row>
    <row r="2" spans="1:8" ht="12.75">
      <c r="A2" s="342" t="s">
        <v>395</v>
      </c>
      <c r="B2" s="223"/>
      <c r="C2" s="223"/>
      <c r="D2" s="223"/>
      <c r="E2" s="223"/>
      <c r="F2" s="223"/>
      <c r="G2" s="223"/>
      <c r="H2" s="223"/>
    </row>
    <row r="3" spans="1:8" ht="15">
      <c r="A3" s="412" t="s">
        <v>377</v>
      </c>
      <c r="B3" s="412"/>
      <c r="C3" s="412"/>
      <c r="D3" s="412"/>
      <c r="E3" s="412"/>
      <c r="F3" s="412"/>
      <c r="G3" s="412"/>
      <c r="H3" s="412"/>
    </row>
    <row r="4" spans="1:9" ht="15">
      <c r="A4" s="413" t="s">
        <v>331</v>
      </c>
      <c r="B4" s="412"/>
      <c r="C4" s="412"/>
      <c r="D4" s="412"/>
      <c r="E4" s="412"/>
      <c r="F4" s="412"/>
      <c r="G4" s="412"/>
      <c r="H4" s="412"/>
      <c r="I4" s="278"/>
    </row>
    <row r="5" spans="1:9" ht="13.5" thickBot="1">
      <c r="A5" s="223"/>
      <c r="B5" s="223"/>
      <c r="C5" s="223"/>
      <c r="D5" s="223"/>
      <c r="E5" s="223"/>
      <c r="F5" s="223"/>
      <c r="G5" s="223"/>
      <c r="H5" s="223"/>
      <c r="I5" s="278"/>
    </row>
    <row r="6" spans="1:9" ht="12.75">
      <c r="A6" s="225" t="s">
        <v>266</v>
      </c>
      <c r="B6" s="414" t="s">
        <v>276</v>
      </c>
      <c r="C6" s="414" t="s">
        <v>277</v>
      </c>
      <c r="D6" s="414" t="s">
        <v>278</v>
      </c>
      <c r="E6" s="414" t="s">
        <v>279</v>
      </c>
      <c r="F6" s="414" t="s">
        <v>280</v>
      </c>
      <c r="G6" s="409" t="s">
        <v>131</v>
      </c>
      <c r="H6" s="421" t="s">
        <v>281</v>
      </c>
      <c r="I6" s="278"/>
    </row>
    <row r="7" spans="1:8" ht="12.75">
      <c r="A7" s="226" t="s">
        <v>150</v>
      </c>
      <c r="B7" s="417"/>
      <c r="C7" s="417"/>
      <c r="D7" s="417"/>
      <c r="E7" s="417"/>
      <c r="F7" s="417"/>
      <c r="G7" s="419"/>
      <c r="H7" s="422"/>
    </row>
    <row r="8" spans="1:8" ht="13.5" thickBot="1">
      <c r="A8" s="227"/>
      <c r="B8" s="418"/>
      <c r="C8" s="418"/>
      <c r="D8" s="418"/>
      <c r="E8" s="418"/>
      <c r="F8" s="418"/>
      <c r="G8" s="420"/>
      <c r="H8" s="423"/>
    </row>
    <row r="9" spans="1:8" ht="12.75">
      <c r="A9" s="137" t="s">
        <v>264</v>
      </c>
      <c r="B9" s="280" t="s">
        <v>238</v>
      </c>
      <c r="C9" s="280">
        <v>158.38</v>
      </c>
      <c r="D9" s="280">
        <v>656.86</v>
      </c>
      <c r="E9" s="280" t="s">
        <v>238</v>
      </c>
      <c r="F9" s="280" t="s">
        <v>238</v>
      </c>
      <c r="G9" s="280">
        <v>9.22</v>
      </c>
      <c r="H9" s="281">
        <v>883.58</v>
      </c>
    </row>
    <row r="10" spans="1:8" ht="12.75">
      <c r="A10" s="228" t="s">
        <v>151</v>
      </c>
      <c r="B10" s="280">
        <v>25.2</v>
      </c>
      <c r="C10" s="280">
        <v>780.75</v>
      </c>
      <c r="D10" s="280">
        <v>2872.71</v>
      </c>
      <c r="E10" s="280">
        <v>2.01</v>
      </c>
      <c r="F10" s="280" t="s">
        <v>238</v>
      </c>
      <c r="G10" s="280">
        <v>508.92</v>
      </c>
      <c r="H10" s="281">
        <v>4482.97</v>
      </c>
    </row>
    <row r="11" spans="1:8" ht="12.75">
      <c r="A11" s="138" t="s">
        <v>265</v>
      </c>
      <c r="B11" s="280" t="s">
        <v>238</v>
      </c>
      <c r="C11" s="280">
        <v>51.63</v>
      </c>
      <c r="D11" s="280">
        <v>5191.54</v>
      </c>
      <c r="E11" s="280">
        <v>3.2</v>
      </c>
      <c r="F11" s="280" t="s">
        <v>238</v>
      </c>
      <c r="G11" s="280">
        <v>19.35</v>
      </c>
      <c r="H11" s="281">
        <v>5382.22</v>
      </c>
    </row>
    <row r="12" spans="1:8" ht="12.75">
      <c r="A12" s="228" t="s">
        <v>152</v>
      </c>
      <c r="B12" s="280">
        <v>0.52</v>
      </c>
      <c r="C12" s="280">
        <v>7.56</v>
      </c>
      <c r="D12" s="280">
        <v>158.33</v>
      </c>
      <c r="E12" s="280"/>
      <c r="F12" s="280">
        <v>0.65</v>
      </c>
      <c r="G12" s="280" t="s">
        <v>238</v>
      </c>
      <c r="H12" s="281">
        <v>236.92</v>
      </c>
    </row>
    <row r="13" spans="1:8" ht="12.75">
      <c r="A13" s="229" t="s">
        <v>153</v>
      </c>
      <c r="B13" s="282">
        <v>25.72</v>
      </c>
      <c r="C13" s="282">
        <v>998.32</v>
      </c>
      <c r="D13" s="282">
        <v>8879.44</v>
      </c>
      <c r="E13" s="282">
        <v>5.21</v>
      </c>
      <c r="F13" s="282">
        <v>0.71</v>
      </c>
      <c r="G13" s="282">
        <v>537.49</v>
      </c>
      <c r="H13" s="283">
        <v>10985.69</v>
      </c>
    </row>
    <row r="14" spans="1:8" ht="12.75">
      <c r="A14" s="229"/>
      <c r="B14" s="282"/>
      <c r="C14" s="282"/>
      <c r="D14" s="282"/>
      <c r="E14" s="282"/>
      <c r="F14" s="282"/>
      <c r="G14" s="282"/>
      <c r="H14" s="283"/>
    </row>
    <row r="15" spans="1:8" ht="12.75">
      <c r="A15" s="229" t="s">
        <v>154</v>
      </c>
      <c r="B15" s="282" t="s">
        <v>238</v>
      </c>
      <c r="C15" s="282">
        <v>107.29</v>
      </c>
      <c r="D15" s="282">
        <v>6356.82</v>
      </c>
      <c r="E15" s="282" t="s">
        <v>238</v>
      </c>
      <c r="F15" s="282" t="s">
        <v>238</v>
      </c>
      <c r="G15" s="282">
        <v>2.88</v>
      </c>
      <c r="H15" s="283">
        <v>6630.65</v>
      </c>
    </row>
    <row r="16" spans="1:8" ht="12.75">
      <c r="A16" s="228"/>
      <c r="B16" s="282"/>
      <c r="C16" s="282"/>
      <c r="D16" s="282"/>
      <c r="E16" s="282"/>
      <c r="F16" s="282"/>
      <c r="G16" s="282"/>
      <c r="H16" s="283"/>
    </row>
    <row r="17" spans="1:8" ht="12.75">
      <c r="A17" s="229" t="s">
        <v>155</v>
      </c>
      <c r="B17" s="282" t="s">
        <v>238</v>
      </c>
      <c r="C17" s="282" t="s">
        <v>238</v>
      </c>
      <c r="D17" s="282">
        <v>5123.29</v>
      </c>
      <c r="E17" s="282" t="s">
        <v>238</v>
      </c>
      <c r="F17" s="282" t="s">
        <v>238</v>
      </c>
      <c r="G17" s="282" t="s">
        <v>238</v>
      </c>
      <c r="H17" s="283">
        <v>5147.89</v>
      </c>
    </row>
    <row r="18" spans="1:8" ht="12.75">
      <c r="A18" s="228"/>
      <c r="B18" s="280"/>
      <c r="C18" s="280"/>
      <c r="D18" s="280"/>
      <c r="E18" s="280"/>
      <c r="F18" s="280"/>
      <c r="G18" s="280"/>
      <c r="H18" s="281"/>
    </row>
    <row r="19" spans="1:8" ht="12.75">
      <c r="A19" s="228" t="s">
        <v>156</v>
      </c>
      <c r="B19" s="280" t="s">
        <v>238</v>
      </c>
      <c r="C19" s="280">
        <v>11.03</v>
      </c>
      <c r="D19" s="280">
        <v>135.23</v>
      </c>
      <c r="E19" s="280">
        <v>1.8</v>
      </c>
      <c r="F19" s="280">
        <v>0.79</v>
      </c>
      <c r="G19" s="280">
        <v>3.01</v>
      </c>
      <c r="H19" s="281">
        <v>428.06</v>
      </c>
    </row>
    <row r="20" spans="1:8" ht="12.75">
      <c r="A20" s="228" t="s">
        <v>157</v>
      </c>
      <c r="B20" s="280">
        <v>0.72</v>
      </c>
      <c r="C20" s="280">
        <v>12.3</v>
      </c>
      <c r="D20" s="280">
        <v>235.76</v>
      </c>
      <c r="E20" s="280" t="s">
        <v>238</v>
      </c>
      <c r="F20" s="280" t="s">
        <v>238</v>
      </c>
      <c r="G20" s="280" t="s">
        <v>238</v>
      </c>
      <c r="H20" s="281">
        <v>326.57</v>
      </c>
    </row>
    <row r="21" spans="1:8" ht="12.75">
      <c r="A21" s="228" t="s">
        <v>158</v>
      </c>
      <c r="B21" s="280" t="s">
        <v>238</v>
      </c>
      <c r="C21" s="280" t="s">
        <v>238</v>
      </c>
      <c r="D21" s="280">
        <v>248.15</v>
      </c>
      <c r="E21" s="280" t="s">
        <v>238</v>
      </c>
      <c r="F21" s="280" t="s">
        <v>238</v>
      </c>
      <c r="G21" s="280" t="s">
        <v>238</v>
      </c>
      <c r="H21" s="281">
        <v>307.11</v>
      </c>
    </row>
    <row r="22" spans="1:8" ht="12.75">
      <c r="A22" s="229" t="s">
        <v>159</v>
      </c>
      <c r="B22" s="282">
        <v>0.72</v>
      </c>
      <c r="C22" s="282">
        <v>23.33</v>
      </c>
      <c r="D22" s="282">
        <v>619.14</v>
      </c>
      <c r="E22" s="282">
        <v>1.8</v>
      </c>
      <c r="F22" s="282">
        <v>0.79</v>
      </c>
      <c r="G22" s="282">
        <v>3.12</v>
      </c>
      <c r="H22" s="283">
        <v>1061.74</v>
      </c>
    </row>
    <row r="23" spans="1:9" ht="12.75">
      <c r="A23" s="228"/>
      <c r="B23" s="282"/>
      <c r="C23" s="282"/>
      <c r="D23" s="282"/>
      <c r="E23" s="282"/>
      <c r="F23" s="282"/>
      <c r="G23" s="282"/>
      <c r="H23" s="283"/>
      <c r="I23" s="278"/>
    </row>
    <row r="24" spans="1:9" ht="12.75">
      <c r="A24" s="229" t="s">
        <v>160</v>
      </c>
      <c r="B24" s="282">
        <v>79.74</v>
      </c>
      <c r="C24" s="282" t="s">
        <v>238</v>
      </c>
      <c r="D24" s="282">
        <v>9912.82</v>
      </c>
      <c r="E24" s="282">
        <v>7741.94</v>
      </c>
      <c r="F24" s="282">
        <v>727.13</v>
      </c>
      <c r="G24" s="282">
        <v>22.72</v>
      </c>
      <c r="H24" s="283">
        <v>28378.53</v>
      </c>
      <c r="I24" s="278"/>
    </row>
    <row r="25" spans="1:9" ht="12.75">
      <c r="A25" s="228"/>
      <c r="B25" s="282"/>
      <c r="C25" s="282"/>
      <c r="D25" s="282"/>
      <c r="E25" s="282"/>
      <c r="F25" s="282"/>
      <c r="G25" s="282"/>
      <c r="H25" s="283"/>
      <c r="I25" s="278"/>
    </row>
    <row r="26" spans="1:9" ht="12.75">
      <c r="A26" s="229" t="s">
        <v>161</v>
      </c>
      <c r="B26" s="282" t="s">
        <v>238</v>
      </c>
      <c r="C26" s="282">
        <v>414.43</v>
      </c>
      <c r="D26" s="282">
        <v>6130.37</v>
      </c>
      <c r="E26" s="282">
        <v>23.29</v>
      </c>
      <c r="F26" s="282" t="s">
        <v>238</v>
      </c>
      <c r="G26" s="282">
        <v>4.25</v>
      </c>
      <c r="H26" s="283">
        <v>8560.76</v>
      </c>
      <c r="I26" s="278"/>
    </row>
    <row r="27" spans="1:9" ht="12.75">
      <c r="A27" s="228"/>
      <c r="B27" s="282"/>
      <c r="C27" s="282"/>
      <c r="D27" s="282"/>
      <c r="E27" s="282"/>
      <c r="F27" s="282"/>
      <c r="G27" s="282"/>
      <c r="H27" s="283"/>
      <c r="I27" s="278"/>
    </row>
    <row r="28" spans="1:9" ht="12.75">
      <c r="A28" s="228" t="s">
        <v>162</v>
      </c>
      <c r="B28" s="280">
        <v>139.62</v>
      </c>
      <c r="C28" s="280">
        <v>96.56</v>
      </c>
      <c r="D28" s="280">
        <v>840.85</v>
      </c>
      <c r="E28" s="280">
        <v>891.84</v>
      </c>
      <c r="F28" s="280">
        <v>213</v>
      </c>
      <c r="G28" s="280">
        <v>22.92</v>
      </c>
      <c r="H28" s="281">
        <v>4256.51</v>
      </c>
      <c r="I28" s="278"/>
    </row>
    <row r="29" spans="1:9" ht="12.75">
      <c r="A29" s="228" t="s">
        <v>163</v>
      </c>
      <c r="B29" s="280">
        <v>25.5</v>
      </c>
      <c r="C29" s="280">
        <v>133.18</v>
      </c>
      <c r="D29" s="280">
        <v>680.94</v>
      </c>
      <c r="E29" s="280">
        <v>3572.78</v>
      </c>
      <c r="F29" s="280">
        <v>194</v>
      </c>
      <c r="G29" s="280">
        <v>3.19</v>
      </c>
      <c r="H29" s="281">
        <v>10175.65</v>
      </c>
      <c r="I29" s="278"/>
    </row>
    <row r="30" spans="1:9" ht="12.75">
      <c r="A30" s="228" t="s">
        <v>164</v>
      </c>
      <c r="B30" s="280">
        <v>22.2</v>
      </c>
      <c r="C30" s="280">
        <v>273.63</v>
      </c>
      <c r="D30" s="280">
        <v>6613.77</v>
      </c>
      <c r="E30" s="280">
        <v>23239.78</v>
      </c>
      <c r="F30" s="280">
        <v>4983</v>
      </c>
      <c r="G30" s="280">
        <v>52.73</v>
      </c>
      <c r="H30" s="281">
        <v>55797.09</v>
      </c>
      <c r="I30" s="278"/>
    </row>
    <row r="31" spans="1:9" ht="12.75">
      <c r="A31" s="229" t="s">
        <v>165</v>
      </c>
      <c r="B31" s="282">
        <v>187.32</v>
      </c>
      <c r="C31" s="282">
        <v>503.37</v>
      </c>
      <c r="D31" s="282">
        <v>8135.56</v>
      </c>
      <c r="E31" s="282">
        <v>27704.4</v>
      </c>
      <c r="F31" s="282">
        <v>5390</v>
      </c>
      <c r="G31" s="282">
        <v>78.84</v>
      </c>
      <c r="H31" s="283">
        <v>70229.25</v>
      </c>
      <c r="I31" s="278"/>
    </row>
    <row r="32" spans="1:9" ht="12.75">
      <c r="A32" s="228"/>
      <c r="B32" s="280"/>
      <c r="C32" s="280"/>
      <c r="D32" s="280"/>
      <c r="E32" s="280"/>
      <c r="F32" s="280"/>
      <c r="G32" s="280"/>
      <c r="H32" s="281"/>
      <c r="I32" s="278"/>
    </row>
    <row r="33" spans="1:9" ht="12.75">
      <c r="A33" s="228" t="s">
        <v>166</v>
      </c>
      <c r="B33" s="280">
        <v>7</v>
      </c>
      <c r="C33" s="280">
        <v>1712</v>
      </c>
      <c r="D33" s="280">
        <v>2319</v>
      </c>
      <c r="E33" s="280">
        <v>396</v>
      </c>
      <c r="F33" s="280">
        <v>3</v>
      </c>
      <c r="G33" s="280">
        <v>2</v>
      </c>
      <c r="H33" s="281">
        <v>6513.1</v>
      </c>
      <c r="I33" s="278"/>
    </row>
    <row r="34" spans="1:9" ht="12.75">
      <c r="A34" s="228" t="s">
        <v>167</v>
      </c>
      <c r="B34" s="280" t="s">
        <v>238</v>
      </c>
      <c r="C34" s="280">
        <v>3041</v>
      </c>
      <c r="D34" s="280">
        <v>5228</v>
      </c>
      <c r="E34" s="280">
        <v>450</v>
      </c>
      <c r="F34" s="280" t="s">
        <v>238</v>
      </c>
      <c r="G34" s="280">
        <v>28</v>
      </c>
      <c r="H34" s="281">
        <v>9190.4</v>
      </c>
      <c r="I34" s="278"/>
    </row>
    <row r="35" spans="1:9" ht="12.75">
      <c r="A35" s="228" t="s">
        <v>168</v>
      </c>
      <c r="B35" s="280">
        <v>16</v>
      </c>
      <c r="C35" s="280">
        <v>6976</v>
      </c>
      <c r="D35" s="280">
        <v>25465</v>
      </c>
      <c r="E35" s="280">
        <v>1288</v>
      </c>
      <c r="F35" s="280" t="s">
        <v>238</v>
      </c>
      <c r="G35" s="280">
        <v>7</v>
      </c>
      <c r="H35" s="281">
        <v>36898.26</v>
      </c>
      <c r="I35" s="278"/>
    </row>
    <row r="36" spans="1:9" ht="12.75">
      <c r="A36" s="228" t="s">
        <v>169</v>
      </c>
      <c r="B36" s="280">
        <v>0.64</v>
      </c>
      <c r="C36" s="280">
        <v>3942</v>
      </c>
      <c r="D36" s="280">
        <v>1728</v>
      </c>
      <c r="E36" s="280">
        <v>223</v>
      </c>
      <c r="F36" s="280" t="s">
        <v>238</v>
      </c>
      <c r="G36" s="280">
        <v>7.02</v>
      </c>
      <c r="H36" s="281">
        <v>7492.91</v>
      </c>
      <c r="I36" s="278"/>
    </row>
    <row r="37" spans="1:9" ht="12.75">
      <c r="A37" s="229" t="s">
        <v>170</v>
      </c>
      <c r="B37" s="282">
        <v>24.04</v>
      </c>
      <c r="C37" s="282">
        <v>15671</v>
      </c>
      <c r="D37" s="282">
        <v>34740</v>
      </c>
      <c r="E37" s="282">
        <v>2357</v>
      </c>
      <c r="F37" s="282">
        <v>3.51</v>
      </c>
      <c r="G37" s="282">
        <v>44.02</v>
      </c>
      <c r="H37" s="283">
        <v>60094.67</v>
      </c>
      <c r="I37" s="278"/>
    </row>
    <row r="38" spans="1:9" ht="12.75">
      <c r="A38" s="228"/>
      <c r="B38" s="282"/>
      <c r="C38" s="282"/>
      <c r="D38" s="282"/>
      <c r="E38" s="282"/>
      <c r="F38" s="282"/>
      <c r="G38" s="282"/>
      <c r="H38" s="283"/>
      <c r="I38" s="278"/>
    </row>
    <row r="39" spans="1:9" ht="12.75">
      <c r="A39" s="229" t="s">
        <v>171</v>
      </c>
      <c r="B39" s="282">
        <v>19.43</v>
      </c>
      <c r="C39" s="282">
        <v>5680.16</v>
      </c>
      <c r="D39" s="282">
        <v>6437.27</v>
      </c>
      <c r="E39" s="282">
        <v>259.3</v>
      </c>
      <c r="F39" s="282" t="s">
        <v>238</v>
      </c>
      <c r="G39" s="282" t="s">
        <v>238</v>
      </c>
      <c r="H39" s="283">
        <v>19284.79</v>
      </c>
      <c r="I39" s="278"/>
    </row>
    <row r="40" spans="1:9" ht="12.75">
      <c r="A40" s="228"/>
      <c r="B40" s="280"/>
      <c r="C40" s="280"/>
      <c r="D40" s="280"/>
      <c r="E40" s="280"/>
      <c r="F40" s="280"/>
      <c r="G40" s="280"/>
      <c r="H40" s="281"/>
      <c r="I40" s="278"/>
    </row>
    <row r="41" spans="1:9" ht="12.75">
      <c r="A41" s="228" t="s">
        <v>172</v>
      </c>
      <c r="B41" s="280" t="s">
        <v>238</v>
      </c>
      <c r="C41" s="280" t="s">
        <v>238</v>
      </c>
      <c r="D41" s="280">
        <v>2038.26</v>
      </c>
      <c r="E41" s="280">
        <v>61.3</v>
      </c>
      <c r="F41" s="280" t="s">
        <v>238</v>
      </c>
      <c r="G41" s="280">
        <v>11.62</v>
      </c>
      <c r="H41" s="281">
        <v>2267.67</v>
      </c>
      <c r="I41" s="278"/>
    </row>
    <row r="42" spans="1:9" ht="12.75">
      <c r="A42" s="228" t="s">
        <v>173</v>
      </c>
      <c r="B42" s="280" t="s">
        <v>238</v>
      </c>
      <c r="C42" s="280" t="s">
        <v>238</v>
      </c>
      <c r="D42" s="280">
        <v>2073.85</v>
      </c>
      <c r="E42" s="280">
        <v>71.33</v>
      </c>
      <c r="F42" s="280" t="s">
        <v>238</v>
      </c>
      <c r="G42" s="280" t="s">
        <v>238</v>
      </c>
      <c r="H42" s="281">
        <v>3194.02</v>
      </c>
      <c r="I42" s="278"/>
    </row>
    <row r="43" spans="1:9" ht="12.75">
      <c r="A43" s="228" t="s">
        <v>174</v>
      </c>
      <c r="B43" s="280">
        <v>8.15</v>
      </c>
      <c r="C43" s="280" t="s">
        <v>238</v>
      </c>
      <c r="D43" s="280">
        <v>1262.88</v>
      </c>
      <c r="E43" s="280">
        <v>232.93</v>
      </c>
      <c r="F43" s="280" t="s">
        <v>238</v>
      </c>
      <c r="G43" s="280" t="s">
        <v>238</v>
      </c>
      <c r="H43" s="281">
        <v>1943.12</v>
      </c>
      <c r="I43" s="278"/>
    </row>
    <row r="44" spans="1:9" ht="12.75">
      <c r="A44" s="228" t="s">
        <v>175</v>
      </c>
      <c r="B44" s="280" t="s">
        <v>238</v>
      </c>
      <c r="C44" s="280" t="s">
        <v>238</v>
      </c>
      <c r="D44" s="280">
        <v>984.58</v>
      </c>
      <c r="E44" s="280">
        <v>136.49</v>
      </c>
      <c r="F44" s="280" t="s">
        <v>238</v>
      </c>
      <c r="G44" s="280">
        <v>8.36</v>
      </c>
      <c r="H44" s="281">
        <v>2786.31</v>
      </c>
      <c r="I44" s="278"/>
    </row>
    <row r="45" spans="1:9" ht="12.75">
      <c r="A45" s="228" t="s">
        <v>176</v>
      </c>
      <c r="B45" s="280" t="s">
        <v>238</v>
      </c>
      <c r="C45" s="280" t="s">
        <v>238</v>
      </c>
      <c r="D45" s="280">
        <v>1713.76</v>
      </c>
      <c r="E45" s="280">
        <v>24.56</v>
      </c>
      <c r="F45" s="280" t="s">
        <v>238</v>
      </c>
      <c r="G45" s="280" t="s">
        <v>238</v>
      </c>
      <c r="H45" s="281">
        <v>1785.3</v>
      </c>
      <c r="I45" s="278"/>
    </row>
    <row r="46" spans="1:9" ht="12.75">
      <c r="A46" s="228" t="s">
        <v>177</v>
      </c>
      <c r="B46" s="280" t="s">
        <v>238</v>
      </c>
      <c r="C46" s="280" t="s">
        <v>238</v>
      </c>
      <c r="D46" s="280">
        <v>497.89</v>
      </c>
      <c r="E46" s="280">
        <v>59.06</v>
      </c>
      <c r="F46" s="280" t="s">
        <v>238</v>
      </c>
      <c r="G46" s="280">
        <v>1.73</v>
      </c>
      <c r="H46" s="281">
        <v>1457.75</v>
      </c>
      <c r="I46" s="278"/>
    </row>
    <row r="47" spans="1:9" ht="12.75">
      <c r="A47" s="228" t="s">
        <v>178</v>
      </c>
      <c r="B47" s="280">
        <v>23.96</v>
      </c>
      <c r="C47" s="280" t="s">
        <v>238</v>
      </c>
      <c r="D47" s="280">
        <v>0.05</v>
      </c>
      <c r="E47" s="280">
        <v>97.33</v>
      </c>
      <c r="F47" s="280" t="s">
        <v>238</v>
      </c>
      <c r="G47" s="280" t="s">
        <v>238</v>
      </c>
      <c r="H47" s="281">
        <v>261.94</v>
      </c>
      <c r="I47" s="278"/>
    </row>
    <row r="48" spans="1:9" ht="12.75">
      <c r="A48" s="228" t="s">
        <v>179</v>
      </c>
      <c r="B48" s="280">
        <v>1.89</v>
      </c>
      <c r="C48" s="280" t="s">
        <v>238</v>
      </c>
      <c r="D48" s="280">
        <v>38.65</v>
      </c>
      <c r="E48" s="280">
        <v>121.5</v>
      </c>
      <c r="F48" s="280" t="s">
        <v>238</v>
      </c>
      <c r="G48" s="280">
        <v>13.98</v>
      </c>
      <c r="H48" s="281">
        <v>1441.72</v>
      </c>
      <c r="I48" s="278"/>
    </row>
    <row r="49" spans="1:9" ht="12.75">
      <c r="A49" s="228" t="s">
        <v>180</v>
      </c>
      <c r="B49" s="280" t="s">
        <v>238</v>
      </c>
      <c r="C49" s="280" t="s">
        <v>238</v>
      </c>
      <c r="D49" s="280">
        <v>405.36</v>
      </c>
      <c r="E49" s="280">
        <v>594.33</v>
      </c>
      <c r="F49" s="280" t="s">
        <v>238</v>
      </c>
      <c r="G49" s="280">
        <v>3.59</v>
      </c>
      <c r="H49" s="281">
        <v>2704.73</v>
      </c>
      <c r="I49" s="278"/>
    </row>
    <row r="50" spans="1:9" ht="12.75">
      <c r="A50" s="229" t="s">
        <v>181</v>
      </c>
      <c r="B50" s="282">
        <v>34.01</v>
      </c>
      <c r="C50" s="282" t="s">
        <v>238</v>
      </c>
      <c r="D50" s="282">
        <v>9015.28</v>
      </c>
      <c r="E50" s="282">
        <v>1398.83</v>
      </c>
      <c r="F50" s="282" t="s">
        <v>238</v>
      </c>
      <c r="G50" s="282">
        <v>39.28</v>
      </c>
      <c r="H50" s="283">
        <v>17842.56</v>
      </c>
      <c r="I50" s="278"/>
    </row>
    <row r="51" spans="1:9" ht="12.75">
      <c r="A51" s="228"/>
      <c r="B51" s="282"/>
      <c r="C51" s="282"/>
      <c r="D51" s="282"/>
      <c r="E51" s="282"/>
      <c r="F51" s="282"/>
      <c r="G51" s="282"/>
      <c r="H51" s="283"/>
      <c r="I51" s="278"/>
    </row>
    <row r="52" spans="1:9" ht="12.75">
      <c r="A52" s="229" t="s">
        <v>182</v>
      </c>
      <c r="B52" s="282" t="s">
        <v>238</v>
      </c>
      <c r="C52" s="282">
        <v>2010.06</v>
      </c>
      <c r="D52" s="282">
        <v>1289.4</v>
      </c>
      <c r="E52" s="282">
        <v>446.21</v>
      </c>
      <c r="F52" s="282">
        <v>0.57</v>
      </c>
      <c r="G52" s="282" t="s">
        <v>238</v>
      </c>
      <c r="H52" s="283">
        <v>4918.16</v>
      </c>
      <c r="I52" s="278"/>
    </row>
    <row r="53" spans="1:9" ht="12.75">
      <c r="A53" s="228"/>
      <c r="B53" s="280"/>
      <c r="C53" s="280"/>
      <c r="D53" s="280"/>
      <c r="E53" s="280"/>
      <c r="F53" s="280"/>
      <c r="G53" s="280"/>
      <c r="H53" s="281"/>
      <c r="I53" s="278"/>
    </row>
    <row r="54" spans="1:9" ht="12.75">
      <c r="A54" s="228" t="s">
        <v>183</v>
      </c>
      <c r="B54" s="280">
        <v>10.94</v>
      </c>
      <c r="C54" s="280">
        <v>10.26</v>
      </c>
      <c r="D54" s="280">
        <v>4573.05</v>
      </c>
      <c r="E54" s="280">
        <v>1535.15</v>
      </c>
      <c r="F54" s="280" t="s">
        <v>238</v>
      </c>
      <c r="G54" s="280">
        <v>7.15</v>
      </c>
      <c r="H54" s="281">
        <v>17735.8</v>
      </c>
      <c r="I54" s="278"/>
    </row>
    <row r="55" spans="1:9" ht="12.75">
      <c r="A55" s="228" t="s">
        <v>184</v>
      </c>
      <c r="B55" s="280">
        <v>52.05</v>
      </c>
      <c r="C55" s="280">
        <v>631.29</v>
      </c>
      <c r="D55" s="280">
        <v>1689.62</v>
      </c>
      <c r="E55" s="280">
        <v>1330.57</v>
      </c>
      <c r="F55" s="280" t="s">
        <v>238</v>
      </c>
      <c r="G55" s="280" t="s">
        <v>238</v>
      </c>
      <c r="H55" s="281">
        <v>10320.65</v>
      </c>
      <c r="I55" s="278"/>
    </row>
    <row r="56" spans="1:9" ht="12.75">
      <c r="A56" s="228" t="s">
        <v>185</v>
      </c>
      <c r="B56" s="280">
        <v>65</v>
      </c>
      <c r="C56" s="280">
        <v>12.29</v>
      </c>
      <c r="D56" s="280">
        <v>477.28</v>
      </c>
      <c r="E56" s="280">
        <v>106.28</v>
      </c>
      <c r="F56" s="280">
        <v>46.3</v>
      </c>
      <c r="G56" s="280" t="s">
        <v>238</v>
      </c>
      <c r="H56" s="281">
        <v>3988.91</v>
      </c>
      <c r="I56" s="278"/>
    </row>
    <row r="57" spans="1:9" ht="12.75">
      <c r="A57" s="228" t="s">
        <v>186</v>
      </c>
      <c r="B57" s="280">
        <v>34.48</v>
      </c>
      <c r="C57" s="280">
        <v>6.11</v>
      </c>
      <c r="D57" s="280">
        <v>1.19</v>
      </c>
      <c r="E57" s="280">
        <v>284.06</v>
      </c>
      <c r="F57" s="280" t="s">
        <v>238</v>
      </c>
      <c r="G57" s="280" t="s">
        <v>238</v>
      </c>
      <c r="H57" s="281">
        <v>1806.48</v>
      </c>
      <c r="I57" s="278"/>
    </row>
    <row r="58" spans="1:9" ht="12.75">
      <c r="A58" s="228" t="s">
        <v>187</v>
      </c>
      <c r="B58" s="280">
        <v>69.59</v>
      </c>
      <c r="C58" s="280">
        <v>39.12</v>
      </c>
      <c r="D58" s="280">
        <v>1899.58</v>
      </c>
      <c r="E58" s="280">
        <v>1509.04</v>
      </c>
      <c r="F58" s="280" t="s">
        <v>238</v>
      </c>
      <c r="G58" s="280" t="s">
        <v>238</v>
      </c>
      <c r="H58" s="281">
        <v>14600.39</v>
      </c>
      <c r="I58" s="278"/>
    </row>
    <row r="59" spans="1:9" ht="12.75">
      <c r="A59" s="229" t="s">
        <v>188</v>
      </c>
      <c r="B59" s="282">
        <v>232.06</v>
      </c>
      <c r="C59" s="282">
        <v>699.07</v>
      </c>
      <c r="D59" s="282">
        <v>8640.72</v>
      </c>
      <c r="E59" s="282">
        <v>4765.1</v>
      </c>
      <c r="F59" s="282">
        <v>46.5</v>
      </c>
      <c r="G59" s="282">
        <v>7.26</v>
      </c>
      <c r="H59" s="283">
        <v>48452.24</v>
      </c>
      <c r="I59" s="278"/>
    </row>
    <row r="60" spans="1:9" ht="12.75">
      <c r="A60" s="228"/>
      <c r="B60" s="280"/>
      <c r="C60" s="280"/>
      <c r="D60" s="280"/>
      <c r="E60" s="280"/>
      <c r="F60" s="280"/>
      <c r="G60" s="280"/>
      <c r="H60" s="281"/>
      <c r="I60" s="278"/>
    </row>
    <row r="61" spans="1:9" ht="12.75">
      <c r="A61" s="228" t="s">
        <v>189</v>
      </c>
      <c r="B61" s="280">
        <v>118.26</v>
      </c>
      <c r="C61" s="280">
        <v>2813.6</v>
      </c>
      <c r="D61" s="280">
        <v>13.46</v>
      </c>
      <c r="E61" s="280">
        <v>219.6</v>
      </c>
      <c r="F61" s="280" t="s">
        <v>238</v>
      </c>
      <c r="G61" s="280" t="s">
        <v>238</v>
      </c>
      <c r="H61" s="281">
        <v>9994.34</v>
      </c>
      <c r="I61" s="278"/>
    </row>
    <row r="62" spans="1:9" ht="12.75">
      <c r="A62" s="228" t="s">
        <v>190</v>
      </c>
      <c r="B62" s="280">
        <v>35.27</v>
      </c>
      <c r="C62" s="280">
        <v>120.75</v>
      </c>
      <c r="D62" s="280">
        <v>9308.59</v>
      </c>
      <c r="E62" s="280">
        <v>164.35</v>
      </c>
      <c r="F62" s="280" t="s">
        <v>238</v>
      </c>
      <c r="G62" s="280" t="s">
        <v>238</v>
      </c>
      <c r="H62" s="281">
        <v>10299.56</v>
      </c>
      <c r="I62" s="278"/>
    </row>
    <row r="63" spans="1:9" ht="12.75">
      <c r="A63" s="228" t="s">
        <v>191</v>
      </c>
      <c r="B63" s="280">
        <v>616.95</v>
      </c>
      <c r="C63" s="280">
        <v>5871.89</v>
      </c>
      <c r="D63" s="280">
        <v>349.24</v>
      </c>
      <c r="E63" s="280">
        <v>35.34</v>
      </c>
      <c r="F63" s="280" t="s">
        <v>238</v>
      </c>
      <c r="G63" s="280" t="s">
        <v>238</v>
      </c>
      <c r="H63" s="281">
        <v>11775.61</v>
      </c>
      <c r="I63" s="278"/>
    </row>
    <row r="64" spans="1:9" ht="12.75">
      <c r="A64" s="229" t="s">
        <v>192</v>
      </c>
      <c r="B64" s="282">
        <v>770.48</v>
      </c>
      <c r="C64" s="282">
        <v>8806.24</v>
      </c>
      <c r="D64" s="282">
        <v>9671.29</v>
      </c>
      <c r="E64" s="282">
        <v>419.29</v>
      </c>
      <c r="F64" s="282">
        <v>1.32</v>
      </c>
      <c r="G64" s="282" t="s">
        <v>238</v>
      </c>
      <c r="H64" s="283">
        <v>32069.51</v>
      </c>
      <c r="I64" s="278"/>
    </row>
    <row r="65" spans="1:9" ht="12.75">
      <c r="A65" s="228"/>
      <c r="B65" s="282"/>
      <c r="C65" s="282"/>
      <c r="D65" s="282"/>
      <c r="E65" s="282"/>
      <c r="F65" s="282"/>
      <c r="G65" s="282"/>
      <c r="H65" s="283"/>
      <c r="I65" s="278"/>
    </row>
    <row r="66" spans="1:9" ht="12.75">
      <c r="A66" s="229" t="s">
        <v>193</v>
      </c>
      <c r="B66" s="282">
        <v>497.6</v>
      </c>
      <c r="C66" s="282">
        <v>1225.73</v>
      </c>
      <c r="D66" s="282">
        <v>104.97</v>
      </c>
      <c r="E66" s="282">
        <v>4126.01</v>
      </c>
      <c r="F66" s="282">
        <v>10.48</v>
      </c>
      <c r="G66" s="282" t="s">
        <v>238</v>
      </c>
      <c r="H66" s="283">
        <v>24683.07</v>
      </c>
      <c r="I66" s="278"/>
    </row>
    <row r="67" spans="1:9" ht="12.75">
      <c r="A67" s="228"/>
      <c r="B67" s="282"/>
      <c r="C67" s="282"/>
      <c r="D67" s="282"/>
      <c r="E67" s="282"/>
      <c r="F67" s="282"/>
      <c r="G67" s="282"/>
      <c r="H67" s="283"/>
      <c r="I67" s="278"/>
    </row>
    <row r="68" spans="1:9" ht="12.75">
      <c r="A68" s="228" t="s">
        <v>194</v>
      </c>
      <c r="B68" s="280" t="s">
        <v>238</v>
      </c>
      <c r="C68" s="280">
        <v>609.68</v>
      </c>
      <c r="D68" s="280">
        <v>7979.87</v>
      </c>
      <c r="E68" s="280">
        <v>3926.08</v>
      </c>
      <c r="F68" s="280" t="s">
        <v>238</v>
      </c>
      <c r="G68" s="280">
        <v>70.85</v>
      </c>
      <c r="H68" s="281">
        <v>48690.28</v>
      </c>
      <c r="I68" s="278"/>
    </row>
    <row r="69" spans="1:9" ht="12.75">
      <c r="A69" s="228" t="s">
        <v>195</v>
      </c>
      <c r="B69" s="280">
        <v>0.76</v>
      </c>
      <c r="C69" s="280">
        <v>476.99</v>
      </c>
      <c r="D69" s="280">
        <v>7759.18</v>
      </c>
      <c r="E69" s="280">
        <v>276.84</v>
      </c>
      <c r="F69" s="280" t="s">
        <v>238</v>
      </c>
      <c r="G69" s="280">
        <v>8.67</v>
      </c>
      <c r="H69" s="281">
        <v>16982.72</v>
      </c>
      <c r="I69" s="278"/>
    </row>
    <row r="70" spans="1:9" ht="12.75">
      <c r="A70" s="229" t="s">
        <v>196</v>
      </c>
      <c r="B70" s="282">
        <v>0.76</v>
      </c>
      <c r="C70" s="282">
        <v>1086.67</v>
      </c>
      <c r="D70" s="282">
        <v>15739.05</v>
      </c>
      <c r="E70" s="282">
        <v>4202.92</v>
      </c>
      <c r="F70" s="282" t="s">
        <v>238</v>
      </c>
      <c r="G70" s="282">
        <v>79.52</v>
      </c>
      <c r="H70" s="283">
        <v>65673</v>
      </c>
      <c r="I70" s="278"/>
    </row>
    <row r="71" spans="1:9" ht="12.75">
      <c r="A71" s="228"/>
      <c r="B71" s="282"/>
      <c r="C71" s="282"/>
      <c r="D71" s="282"/>
      <c r="E71" s="282"/>
      <c r="F71" s="282"/>
      <c r="G71" s="282"/>
      <c r="H71" s="283"/>
      <c r="I71" s="278"/>
    </row>
    <row r="72" spans="1:9" ht="12.75">
      <c r="A72" s="228" t="s">
        <v>197</v>
      </c>
      <c r="B72" s="280">
        <v>1425.21</v>
      </c>
      <c r="C72" s="280">
        <v>1833.85</v>
      </c>
      <c r="D72" s="280">
        <v>7745.97</v>
      </c>
      <c r="E72" s="280">
        <v>2209.18</v>
      </c>
      <c r="F72" s="280">
        <v>4.95</v>
      </c>
      <c r="G72" s="280">
        <v>141.5</v>
      </c>
      <c r="H72" s="281">
        <v>34159.64</v>
      </c>
      <c r="I72" s="278"/>
    </row>
    <row r="73" spans="1:9" ht="12.75">
      <c r="A73" s="228" t="s">
        <v>198</v>
      </c>
      <c r="B73" s="280">
        <v>149.75</v>
      </c>
      <c r="C73" s="280">
        <v>9366.1</v>
      </c>
      <c r="D73" s="280">
        <v>82071.21</v>
      </c>
      <c r="E73" s="280">
        <v>8.3</v>
      </c>
      <c r="F73" s="280">
        <v>1.1</v>
      </c>
      <c r="G73" s="280">
        <v>8.51</v>
      </c>
      <c r="H73" s="281">
        <v>100860.69</v>
      </c>
      <c r="I73" s="278"/>
    </row>
    <row r="74" spans="1:9" ht="12.75">
      <c r="A74" s="228" t="s">
        <v>199</v>
      </c>
      <c r="B74" s="280">
        <v>2.39</v>
      </c>
      <c r="C74" s="280">
        <v>26014.98</v>
      </c>
      <c r="D74" s="280">
        <v>31912.95</v>
      </c>
      <c r="E74" s="280">
        <v>13.28</v>
      </c>
      <c r="F74" s="280" t="s">
        <v>238</v>
      </c>
      <c r="G74" s="280" t="s">
        <v>238</v>
      </c>
      <c r="H74" s="281">
        <v>85421.79</v>
      </c>
      <c r="I74" s="278"/>
    </row>
    <row r="75" spans="1:9" ht="12.75">
      <c r="A75" s="228" t="s">
        <v>200</v>
      </c>
      <c r="B75" s="280">
        <v>9328.45</v>
      </c>
      <c r="C75" s="280">
        <v>5644.84</v>
      </c>
      <c r="D75" s="280">
        <v>17613.44</v>
      </c>
      <c r="E75" s="280">
        <v>2335.86</v>
      </c>
      <c r="F75" s="280">
        <v>1.8</v>
      </c>
      <c r="G75" s="280">
        <v>16.38</v>
      </c>
      <c r="H75" s="281">
        <v>67702.26</v>
      </c>
      <c r="I75" s="278"/>
    </row>
    <row r="76" spans="1:9" ht="12.75">
      <c r="A76" s="228" t="s">
        <v>201</v>
      </c>
      <c r="B76" s="280">
        <v>1.16</v>
      </c>
      <c r="C76" s="280">
        <v>53327.21</v>
      </c>
      <c r="D76" s="280">
        <v>61664.12</v>
      </c>
      <c r="E76" s="280">
        <v>2.84</v>
      </c>
      <c r="F76" s="280" t="s">
        <v>238</v>
      </c>
      <c r="G76" s="280">
        <v>14.15</v>
      </c>
      <c r="H76" s="281">
        <v>123125.31</v>
      </c>
      <c r="I76" s="278"/>
    </row>
    <row r="77" spans="1:9" ht="12.75">
      <c r="A77" s="228" t="s">
        <v>202</v>
      </c>
      <c r="B77" s="280"/>
      <c r="C77" s="280">
        <v>18557.43</v>
      </c>
      <c r="D77" s="280">
        <v>30737.93</v>
      </c>
      <c r="E77" s="280" t="s">
        <v>238</v>
      </c>
      <c r="F77" s="280" t="s">
        <v>238</v>
      </c>
      <c r="G77" s="280">
        <v>1.27</v>
      </c>
      <c r="H77" s="281">
        <v>53398.08</v>
      </c>
      <c r="I77" s="278"/>
    </row>
    <row r="78" spans="1:9" ht="12.75">
      <c r="A78" s="228" t="s">
        <v>203</v>
      </c>
      <c r="B78" s="280">
        <v>20.75</v>
      </c>
      <c r="C78" s="280">
        <v>11973.92</v>
      </c>
      <c r="D78" s="280">
        <v>15294.09</v>
      </c>
      <c r="E78" s="280">
        <v>13.43</v>
      </c>
      <c r="F78" s="280">
        <v>1.88</v>
      </c>
      <c r="G78" s="280">
        <v>5.8</v>
      </c>
      <c r="H78" s="281">
        <v>33002.85</v>
      </c>
      <c r="I78" s="278"/>
    </row>
    <row r="79" spans="1:9" ht="12.75">
      <c r="A79" s="228" t="s">
        <v>204</v>
      </c>
      <c r="B79" s="280">
        <v>19.12</v>
      </c>
      <c r="C79" s="280">
        <v>19494.33</v>
      </c>
      <c r="D79" s="280">
        <v>51242.8</v>
      </c>
      <c r="E79" s="280">
        <v>306.45</v>
      </c>
      <c r="F79" s="280" t="s">
        <v>238</v>
      </c>
      <c r="G79" s="280">
        <v>5.5</v>
      </c>
      <c r="H79" s="281">
        <v>85074.54</v>
      </c>
      <c r="I79" s="278"/>
    </row>
    <row r="80" spans="1:9" ht="12.75">
      <c r="A80" s="229" t="s">
        <v>205</v>
      </c>
      <c r="B80" s="282">
        <v>10946.83</v>
      </c>
      <c r="C80" s="282">
        <v>146212.66</v>
      </c>
      <c r="D80" s="282">
        <v>298282.51</v>
      </c>
      <c r="E80" s="282">
        <v>4889.34</v>
      </c>
      <c r="F80" s="282">
        <v>9.88</v>
      </c>
      <c r="G80" s="282">
        <v>193.34</v>
      </c>
      <c r="H80" s="283">
        <v>582745.16</v>
      </c>
      <c r="I80" s="278"/>
    </row>
    <row r="81" spans="1:9" ht="12.75">
      <c r="A81" s="228"/>
      <c r="B81" s="280"/>
      <c r="C81" s="280"/>
      <c r="D81" s="280"/>
      <c r="E81" s="280"/>
      <c r="F81" s="280"/>
      <c r="G81" s="280"/>
      <c r="H81" s="281"/>
      <c r="I81" s="278"/>
    </row>
    <row r="82" spans="1:9" ht="12.75">
      <c r="A82" s="138" t="s">
        <v>262</v>
      </c>
      <c r="B82" s="280">
        <v>83.95</v>
      </c>
      <c r="C82" s="280" t="s">
        <v>238</v>
      </c>
      <c r="D82" s="280" t="s">
        <v>238</v>
      </c>
      <c r="E82" s="280">
        <v>1.38</v>
      </c>
      <c r="F82" s="280" t="s">
        <v>238</v>
      </c>
      <c r="G82" s="280">
        <v>153.71</v>
      </c>
      <c r="H82" s="281">
        <v>406</v>
      </c>
      <c r="I82" s="278"/>
    </row>
    <row r="83" spans="1:9" ht="12.75">
      <c r="A83" s="228" t="s">
        <v>206</v>
      </c>
      <c r="B83" s="280">
        <v>7.58</v>
      </c>
      <c r="C83" s="280" t="s">
        <v>238</v>
      </c>
      <c r="D83" s="280">
        <v>55.51</v>
      </c>
      <c r="E83" s="280">
        <v>1.68</v>
      </c>
      <c r="F83" s="280" t="s">
        <v>238</v>
      </c>
      <c r="G83" s="280">
        <v>434.32</v>
      </c>
      <c r="H83" s="281">
        <v>1159</v>
      </c>
      <c r="I83" s="278"/>
    </row>
    <row r="84" spans="1:9" ht="12.75">
      <c r="A84" s="229" t="s">
        <v>207</v>
      </c>
      <c r="B84" s="282">
        <v>91.53</v>
      </c>
      <c r="C84" s="282" t="s">
        <v>238</v>
      </c>
      <c r="D84" s="282">
        <v>55.95</v>
      </c>
      <c r="E84" s="282">
        <v>3.06</v>
      </c>
      <c r="F84" s="282" t="s">
        <v>238</v>
      </c>
      <c r="G84" s="282">
        <v>588.03</v>
      </c>
      <c r="H84" s="283">
        <v>1565</v>
      </c>
      <c r="I84" s="278"/>
    </row>
    <row r="85" spans="1:9" ht="12.75">
      <c r="A85" s="228"/>
      <c r="B85" s="282"/>
      <c r="C85" s="282"/>
      <c r="D85" s="282"/>
      <c r="E85" s="282"/>
      <c r="F85" s="282"/>
      <c r="G85" s="282"/>
      <c r="H85" s="283"/>
      <c r="I85" s="278"/>
    </row>
    <row r="86" spans="1:13" ht="13.5" thickBot="1">
      <c r="A86" s="230" t="s">
        <v>263</v>
      </c>
      <c r="B86" s="284">
        <v>12910.24</v>
      </c>
      <c r="C86" s="284">
        <v>183438.44</v>
      </c>
      <c r="D86" s="284">
        <v>429133.88</v>
      </c>
      <c r="E86" s="284">
        <v>58343.7</v>
      </c>
      <c r="F86" s="284">
        <v>6191.21</v>
      </c>
      <c r="G86" s="284">
        <v>1600.91</v>
      </c>
      <c r="H86" s="285">
        <v>988322.67</v>
      </c>
      <c r="I86" s="279"/>
      <c r="M86" s="360"/>
    </row>
    <row r="87" ht="12.75">
      <c r="I87" s="278"/>
    </row>
    <row r="88" ht="12.75">
      <c r="I88" s="278"/>
    </row>
    <row r="89" ht="12.75">
      <c r="I89" s="278"/>
    </row>
    <row r="90" ht="12.75">
      <c r="I90" s="278"/>
    </row>
    <row r="91" ht="12.75">
      <c r="I91" s="278"/>
    </row>
  </sheetData>
  <mergeCells count="10">
    <mergeCell ref="A1:H1"/>
    <mergeCell ref="A3:H3"/>
    <mergeCell ref="A4:H4"/>
    <mergeCell ref="B6:B8"/>
    <mergeCell ref="C6:C8"/>
    <mergeCell ref="D6:D8"/>
    <mergeCell ref="E6:E8"/>
    <mergeCell ref="F6:F8"/>
    <mergeCell ref="G6:G8"/>
    <mergeCell ref="H6:H8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96"/>
  <sheetViews>
    <sheetView zoomScale="75" zoomScaleNormal="75" workbookViewId="0" topLeftCell="A1">
      <selection activeCell="A3" sqref="A3:M3"/>
    </sheetView>
  </sheetViews>
  <sheetFormatPr defaultColWidth="11.421875" defaultRowHeight="12.75"/>
  <cols>
    <col min="1" max="1" width="26.421875" style="0" customWidth="1"/>
    <col min="2" max="10" width="7.57421875" style="0" customWidth="1"/>
    <col min="11" max="11" width="10.8515625" style="0" customWidth="1"/>
    <col min="12" max="13" width="7.57421875" style="0" customWidth="1"/>
    <col min="14" max="14" width="19.57421875" style="231" customWidth="1"/>
    <col min="15" max="30" width="11.57421875" style="231" customWidth="1"/>
  </cols>
  <sheetData>
    <row r="1" spans="1:13" ht="18">
      <c r="A1" s="373" t="s">
        <v>240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342" t="s">
        <v>395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5">
      <c r="A3" s="424" t="s">
        <v>382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3" ht="13.5" thickBo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2.75" customHeight="1">
      <c r="A5" s="225" t="s">
        <v>266</v>
      </c>
      <c r="B5" s="294"/>
      <c r="C5" s="295"/>
      <c r="D5" s="294"/>
      <c r="E5" s="295"/>
      <c r="F5" s="294"/>
      <c r="G5" s="295"/>
      <c r="H5" s="296"/>
      <c r="I5" s="297"/>
      <c r="J5" s="298"/>
      <c r="K5" s="296"/>
      <c r="L5" s="296"/>
      <c r="M5" s="421" t="s">
        <v>20</v>
      </c>
    </row>
    <row r="6" spans="1:13" ht="12.75">
      <c r="A6" s="226" t="s">
        <v>150</v>
      </c>
      <c r="B6" s="425" t="s">
        <v>384</v>
      </c>
      <c r="C6" s="426"/>
      <c r="D6" s="425" t="s">
        <v>385</v>
      </c>
      <c r="E6" s="426"/>
      <c r="F6" s="425" t="s">
        <v>128</v>
      </c>
      <c r="G6" s="426"/>
      <c r="H6" s="286" t="s">
        <v>129</v>
      </c>
      <c r="I6" s="425" t="s">
        <v>386</v>
      </c>
      <c r="J6" s="426"/>
      <c r="K6" s="286" t="s">
        <v>387</v>
      </c>
      <c r="L6" s="286" t="s">
        <v>131</v>
      </c>
      <c r="M6" s="422"/>
    </row>
    <row r="7" spans="1:13" ht="13.5" thickBot="1">
      <c r="A7" s="227"/>
      <c r="B7" s="288" t="s">
        <v>341</v>
      </c>
      <c r="C7" s="288" t="s">
        <v>342</v>
      </c>
      <c r="D7" s="288" t="s">
        <v>341</v>
      </c>
      <c r="E7" s="288" t="s">
        <v>342</v>
      </c>
      <c r="F7" s="288" t="s">
        <v>341</v>
      </c>
      <c r="G7" s="288" t="s">
        <v>342</v>
      </c>
      <c r="H7" s="299"/>
      <c r="I7" s="288" t="s">
        <v>341</v>
      </c>
      <c r="J7" s="288" t="s">
        <v>343</v>
      </c>
      <c r="K7" s="299"/>
      <c r="L7" s="299"/>
      <c r="M7" s="423"/>
    </row>
    <row r="8" spans="1:13" ht="12.75">
      <c r="A8" s="137" t="s">
        <v>264</v>
      </c>
      <c r="B8" s="280" t="s">
        <v>344</v>
      </c>
      <c r="C8" s="280">
        <v>4</v>
      </c>
      <c r="D8" s="280" t="s">
        <v>238</v>
      </c>
      <c r="E8" s="280" t="s">
        <v>238</v>
      </c>
      <c r="F8" s="280" t="s">
        <v>238</v>
      </c>
      <c r="G8" s="280" t="s">
        <v>238</v>
      </c>
      <c r="H8" s="280" t="s">
        <v>238</v>
      </c>
      <c r="I8" s="280">
        <v>1</v>
      </c>
      <c r="J8" s="280">
        <v>6</v>
      </c>
      <c r="K8" s="280">
        <v>2</v>
      </c>
      <c r="L8" s="280">
        <v>2</v>
      </c>
      <c r="M8" s="300">
        <v>22</v>
      </c>
    </row>
    <row r="9" spans="1:13" ht="12.75">
      <c r="A9" s="228" t="s">
        <v>151</v>
      </c>
      <c r="B9" s="280">
        <v>39</v>
      </c>
      <c r="C9" s="280">
        <v>10</v>
      </c>
      <c r="D9" s="280">
        <v>7</v>
      </c>
      <c r="E9" s="280" t="s">
        <v>238</v>
      </c>
      <c r="F9" s="280">
        <v>3</v>
      </c>
      <c r="G9" s="280" t="s">
        <v>238</v>
      </c>
      <c r="H9" s="280" t="s">
        <v>238</v>
      </c>
      <c r="I9" s="280">
        <v>3</v>
      </c>
      <c r="J9" s="280">
        <v>6</v>
      </c>
      <c r="K9" s="280">
        <v>10</v>
      </c>
      <c r="L9" s="280" t="s">
        <v>238</v>
      </c>
      <c r="M9" s="281">
        <v>78</v>
      </c>
    </row>
    <row r="10" spans="1:13" ht="12.75">
      <c r="A10" s="138" t="s">
        <v>265</v>
      </c>
      <c r="B10" s="280">
        <v>21</v>
      </c>
      <c r="C10" s="280">
        <v>3</v>
      </c>
      <c r="D10" s="280">
        <v>1</v>
      </c>
      <c r="E10" s="280" t="s">
        <v>238</v>
      </c>
      <c r="F10" s="280" t="s">
        <v>238</v>
      </c>
      <c r="G10" s="280" t="s">
        <v>238</v>
      </c>
      <c r="H10" s="280" t="s">
        <v>238</v>
      </c>
      <c r="I10" s="280" t="s">
        <v>238</v>
      </c>
      <c r="J10" s="280" t="s">
        <v>238</v>
      </c>
      <c r="K10" s="280">
        <v>5</v>
      </c>
      <c r="L10" s="280" t="s">
        <v>238</v>
      </c>
      <c r="M10" s="281">
        <v>30</v>
      </c>
    </row>
    <row r="11" spans="1:13" ht="12.75">
      <c r="A11" s="228" t="s">
        <v>152</v>
      </c>
      <c r="B11" s="280">
        <v>5</v>
      </c>
      <c r="C11" s="280">
        <v>1</v>
      </c>
      <c r="D11" s="280" t="s">
        <v>238</v>
      </c>
      <c r="E11" s="280" t="s">
        <v>238</v>
      </c>
      <c r="F11" s="280" t="s">
        <v>238</v>
      </c>
      <c r="G11" s="280" t="s">
        <v>238</v>
      </c>
      <c r="H11" s="280" t="s">
        <v>238</v>
      </c>
      <c r="I11" s="280" t="s">
        <v>238</v>
      </c>
      <c r="J11" s="280">
        <v>1</v>
      </c>
      <c r="K11" s="280">
        <v>1</v>
      </c>
      <c r="L11" s="280" t="s">
        <v>238</v>
      </c>
      <c r="M11" s="281">
        <v>8</v>
      </c>
    </row>
    <row r="12" spans="1:13" ht="12.75">
      <c r="A12" s="229" t="s">
        <v>153</v>
      </c>
      <c r="B12" s="282">
        <v>72</v>
      </c>
      <c r="C12" s="282">
        <v>18</v>
      </c>
      <c r="D12" s="282">
        <v>8</v>
      </c>
      <c r="E12" s="282" t="s">
        <v>238</v>
      </c>
      <c r="F12" s="282">
        <v>3</v>
      </c>
      <c r="G12" s="282" t="s">
        <v>238</v>
      </c>
      <c r="H12" s="282" t="s">
        <v>238</v>
      </c>
      <c r="I12" s="282">
        <v>4</v>
      </c>
      <c r="J12" s="282">
        <v>13</v>
      </c>
      <c r="K12" s="282">
        <v>18</v>
      </c>
      <c r="L12" s="282">
        <v>2</v>
      </c>
      <c r="M12" s="283">
        <v>138</v>
      </c>
    </row>
    <row r="13" spans="1:13" ht="12.75">
      <c r="A13" s="229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1"/>
    </row>
    <row r="14" spans="1:13" ht="12.75">
      <c r="A14" s="229" t="s">
        <v>154</v>
      </c>
      <c r="B14" s="282">
        <v>34</v>
      </c>
      <c r="C14" s="282">
        <v>7</v>
      </c>
      <c r="D14" s="282">
        <v>11</v>
      </c>
      <c r="E14" s="282" t="s">
        <v>238</v>
      </c>
      <c r="F14" s="282">
        <v>3</v>
      </c>
      <c r="G14" s="282" t="s">
        <v>238</v>
      </c>
      <c r="H14" s="282" t="s">
        <v>238</v>
      </c>
      <c r="I14" s="282" t="s">
        <v>238</v>
      </c>
      <c r="J14" s="282" t="s">
        <v>238</v>
      </c>
      <c r="K14" s="282">
        <v>12</v>
      </c>
      <c r="L14" s="282" t="s">
        <v>238</v>
      </c>
      <c r="M14" s="283">
        <v>67</v>
      </c>
    </row>
    <row r="15" spans="1:13" ht="12.75">
      <c r="A15" s="228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1"/>
    </row>
    <row r="16" spans="1:13" ht="12.75">
      <c r="A16" s="229" t="s">
        <v>155</v>
      </c>
      <c r="B16" s="282">
        <v>33</v>
      </c>
      <c r="C16" s="282">
        <v>3</v>
      </c>
      <c r="D16" s="282">
        <v>3</v>
      </c>
      <c r="E16" s="282" t="s">
        <v>238</v>
      </c>
      <c r="F16" s="282" t="s">
        <v>238</v>
      </c>
      <c r="G16" s="282" t="s">
        <v>238</v>
      </c>
      <c r="H16" s="282" t="s">
        <v>238</v>
      </c>
      <c r="I16" s="282">
        <v>4</v>
      </c>
      <c r="J16" s="282">
        <v>1</v>
      </c>
      <c r="K16" s="282">
        <v>14</v>
      </c>
      <c r="L16" s="282">
        <v>1</v>
      </c>
      <c r="M16" s="283">
        <v>59</v>
      </c>
    </row>
    <row r="17" spans="1:13" ht="12.75">
      <c r="A17" s="228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1"/>
    </row>
    <row r="18" spans="1:13" ht="12.75">
      <c r="A18" s="228" t="s">
        <v>156</v>
      </c>
      <c r="B18" s="280">
        <v>1</v>
      </c>
      <c r="C18" s="280" t="s">
        <v>238</v>
      </c>
      <c r="D18" s="280">
        <v>2</v>
      </c>
      <c r="E18" s="280">
        <v>1</v>
      </c>
      <c r="F18" s="280" t="s">
        <v>238</v>
      </c>
      <c r="G18" s="280" t="s">
        <v>238</v>
      </c>
      <c r="H18" s="280">
        <v>1</v>
      </c>
      <c r="I18" s="280" t="s">
        <v>238</v>
      </c>
      <c r="J18" s="280">
        <v>1</v>
      </c>
      <c r="K18" s="280" t="s">
        <v>238</v>
      </c>
      <c r="L18" s="280">
        <v>2</v>
      </c>
      <c r="M18" s="281">
        <v>8</v>
      </c>
    </row>
    <row r="19" spans="1:13" ht="12.75">
      <c r="A19" s="228" t="s">
        <v>157</v>
      </c>
      <c r="B19" s="280">
        <v>2</v>
      </c>
      <c r="C19" s="280">
        <v>3</v>
      </c>
      <c r="D19" s="280">
        <v>3</v>
      </c>
      <c r="E19" s="280">
        <v>12</v>
      </c>
      <c r="F19" s="280">
        <v>2</v>
      </c>
      <c r="G19" s="280">
        <v>1</v>
      </c>
      <c r="H19" s="280" t="s">
        <v>238</v>
      </c>
      <c r="I19" s="280" t="s">
        <v>238</v>
      </c>
      <c r="J19" s="280">
        <v>1</v>
      </c>
      <c r="K19" s="280">
        <v>1</v>
      </c>
      <c r="L19" s="280">
        <v>7</v>
      </c>
      <c r="M19" s="281">
        <v>32</v>
      </c>
    </row>
    <row r="20" spans="1:13" ht="12.75">
      <c r="A20" s="228" t="s">
        <v>158</v>
      </c>
      <c r="B20" s="280">
        <v>6</v>
      </c>
      <c r="C20" s="280">
        <v>1</v>
      </c>
      <c r="D20" s="280">
        <v>2</v>
      </c>
      <c r="E20" s="280">
        <v>3</v>
      </c>
      <c r="F20" s="280">
        <v>1</v>
      </c>
      <c r="G20" s="280">
        <v>1</v>
      </c>
      <c r="H20" s="280" t="s">
        <v>238</v>
      </c>
      <c r="I20" s="280" t="s">
        <v>238</v>
      </c>
      <c r="J20" s="280">
        <v>3</v>
      </c>
      <c r="K20" s="280">
        <v>1</v>
      </c>
      <c r="L20" s="280">
        <v>2</v>
      </c>
      <c r="M20" s="281">
        <v>20</v>
      </c>
    </row>
    <row r="21" spans="1:13" ht="12.75">
      <c r="A21" s="229" t="s">
        <v>159</v>
      </c>
      <c r="B21" s="282">
        <v>9</v>
      </c>
      <c r="C21" s="282">
        <v>4</v>
      </c>
      <c r="D21" s="282">
        <v>7</v>
      </c>
      <c r="E21" s="282">
        <v>16</v>
      </c>
      <c r="F21" s="282">
        <v>3</v>
      </c>
      <c r="G21" s="282">
        <v>2</v>
      </c>
      <c r="H21" s="282">
        <v>1</v>
      </c>
      <c r="I21" s="282" t="s">
        <v>238</v>
      </c>
      <c r="J21" s="282">
        <v>5</v>
      </c>
      <c r="K21" s="282">
        <v>2</v>
      </c>
      <c r="L21" s="282">
        <v>11</v>
      </c>
      <c r="M21" s="283">
        <v>60</v>
      </c>
    </row>
    <row r="22" spans="1:13" ht="12.75">
      <c r="A22" s="228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1"/>
    </row>
    <row r="23" spans="1:13" ht="12.75">
      <c r="A23" s="229" t="s">
        <v>160</v>
      </c>
      <c r="B23" s="282">
        <v>8</v>
      </c>
      <c r="C23" s="282">
        <v>1</v>
      </c>
      <c r="D23" s="282">
        <v>4</v>
      </c>
      <c r="E23" s="282">
        <v>2</v>
      </c>
      <c r="F23" s="282">
        <v>1</v>
      </c>
      <c r="G23" s="282" t="s">
        <v>238</v>
      </c>
      <c r="H23" s="282">
        <v>1</v>
      </c>
      <c r="I23" s="282" t="s">
        <v>238</v>
      </c>
      <c r="J23" s="282">
        <v>2</v>
      </c>
      <c r="K23" s="282">
        <v>1</v>
      </c>
      <c r="L23" s="282">
        <v>3</v>
      </c>
      <c r="M23" s="283">
        <v>23</v>
      </c>
    </row>
    <row r="24" spans="1:13" ht="12.75">
      <c r="A24" s="228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1"/>
    </row>
    <row r="25" spans="1:13" ht="12.75">
      <c r="A25" s="229" t="s">
        <v>161</v>
      </c>
      <c r="B25" s="282" t="s">
        <v>238</v>
      </c>
      <c r="C25" s="282" t="s">
        <v>238</v>
      </c>
      <c r="D25" s="282" t="s">
        <v>238</v>
      </c>
      <c r="E25" s="282" t="s">
        <v>238</v>
      </c>
      <c r="F25" s="282" t="s">
        <v>238</v>
      </c>
      <c r="G25" s="282">
        <v>1</v>
      </c>
      <c r="H25" s="282">
        <v>1</v>
      </c>
      <c r="I25" s="282">
        <v>1</v>
      </c>
      <c r="J25" s="282" t="s">
        <v>238</v>
      </c>
      <c r="K25" s="282">
        <v>12</v>
      </c>
      <c r="L25" s="282" t="s">
        <v>238</v>
      </c>
      <c r="M25" s="283">
        <v>15</v>
      </c>
    </row>
    <row r="26" spans="1:13" ht="12.75">
      <c r="A26" s="228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1"/>
    </row>
    <row r="27" spans="1:13" ht="12.75">
      <c r="A27" s="228" t="s">
        <v>162</v>
      </c>
      <c r="B27" s="280">
        <v>1</v>
      </c>
      <c r="C27" s="280" t="s">
        <v>238</v>
      </c>
      <c r="D27" s="280">
        <v>1</v>
      </c>
      <c r="E27" s="280" t="s">
        <v>238</v>
      </c>
      <c r="F27" s="280" t="s">
        <v>238</v>
      </c>
      <c r="G27" s="280" t="s">
        <v>238</v>
      </c>
      <c r="H27" s="280" t="s">
        <v>238</v>
      </c>
      <c r="I27" s="280" t="s">
        <v>238</v>
      </c>
      <c r="J27" s="280" t="s">
        <v>238</v>
      </c>
      <c r="K27" s="280">
        <v>1</v>
      </c>
      <c r="L27" s="280" t="s">
        <v>238</v>
      </c>
      <c r="M27" s="281">
        <v>3</v>
      </c>
    </row>
    <row r="28" spans="1:13" ht="12.75">
      <c r="A28" s="228" t="s">
        <v>163</v>
      </c>
      <c r="B28" s="280">
        <v>1</v>
      </c>
      <c r="C28" s="280" t="s">
        <v>238</v>
      </c>
      <c r="D28" s="280" t="s">
        <v>238</v>
      </c>
      <c r="E28" s="280" t="s">
        <v>238</v>
      </c>
      <c r="F28" s="280" t="s">
        <v>238</v>
      </c>
      <c r="G28" s="280" t="s">
        <v>238</v>
      </c>
      <c r="H28" s="280">
        <v>1</v>
      </c>
      <c r="I28" s="280" t="s">
        <v>238</v>
      </c>
      <c r="J28" s="280" t="s">
        <v>238</v>
      </c>
      <c r="K28" s="280" t="s">
        <v>238</v>
      </c>
      <c r="L28" s="280" t="s">
        <v>238</v>
      </c>
      <c r="M28" s="281">
        <v>2</v>
      </c>
    </row>
    <row r="29" spans="1:13" ht="12.75">
      <c r="A29" s="228" t="s">
        <v>164</v>
      </c>
      <c r="B29" s="280" t="s">
        <v>238</v>
      </c>
      <c r="C29" s="280" t="s">
        <v>238</v>
      </c>
      <c r="D29" s="280">
        <v>2</v>
      </c>
      <c r="E29" s="280" t="s">
        <v>238</v>
      </c>
      <c r="F29" s="280" t="s">
        <v>238</v>
      </c>
      <c r="G29" s="280" t="s">
        <v>238</v>
      </c>
      <c r="H29" s="280" t="s">
        <v>238</v>
      </c>
      <c r="I29" s="280" t="s">
        <v>238</v>
      </c>
      <c r="J29" s="280">
        <v>1</v>
      </c>
      <c r="K29" s="280">
        <v>7</v>
      </c>
      <c r="L29" s="280" t="s">
        <v>238</v>
      </c>
      <c r="M29" s="281">
        <v>10</v>
      </c>
    </row>
    <row r="30" spans="1:13" ht="12.75">
      <c r="A30" s="229" t="s">
        <v>165</v>
      </c>
      <c r="B30" s="282">
        <v>2</v>
      </c>
      <c r="C30" s="282" t="s">
        <v>238</v>
      </c>
      <c r="D30" s="282">
        <v>3</v>
      </c>
      <c r="E30" s="282" t="s">
        <v>238</v>
      </c>
      <c r="F30" s="282" t="s">
        <v>238</v>
      </c>
      <c r="G30" s="282" t="s">
        <v>238</v>
      </c>
      <c r="H30" s="282">
        <v>1</v>
      </c>
      <c r="I30" s="282" t="s">
        <v>238</v>
      </c>
      <c r="J30" s="282">
        <v>1</v>
      </c>
      <c r="K30" s="282">
        <v>8</v>
      </c>
      <c r="L30" s="282" t="s">
        <v>238</v>
      </c>
      <c r="M30" s="283">
        <v>15</v>
      </c>
    </row>
    <row r="31" spans="1:13" ht="12.75">
      <c r="A31" s="228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1"/>
    </row>
    <row r="32" spans="1:13" ht="12.75">
      <c r="A32" s="228" t="s">
        <v>166</v>
      </c>
      <c r="B32" s="280">
        <v>23</v>
      </c>
      <c r="C32" s="280" t="s">
        <v>238</v>
      </c>
      <c r="D32" s="280">
        <v>6</v>
      </c>
      <c r="E32" s="280" t="s">
        <v>238</v>
      </c>
      <c r="F32" s="280">
        <v>5</v>
      </c>
      <c r="G32" s="280">
        <v>1</v>
      </c>
      <c r="H32" s="280">
        <v>2</v>
      </c>
      <c r="I32" s="280">
        <v>9</v>
      </c>
      <c r="J32" s="280">
        <v>4</v>
      </c>
      <c r="K32" s="280">
        <v>1</v>
      </c>
      <c r="L32" s="280">
        <v>3</v>
      </c>
      <c r="M32" s="281">
        <v>54</v>
      </c>
    </row>
    <row r="33" spans="1:13" ht="12.75">
      <c r="A33" s="228" t="s">
        <v>167</v>
      </c>
      <c r="B33" s="280">
        <v>4</v>
      </c>
      <c r="C33" s="280">
        <v>2</v>
      </c>
      <c r="D33" s="280">
        <v>7</v>
      </c>
      <c r="E33" s="280" t="s">
        <v>238</v>
      </c>
      <c r="F33" s="280">
        <v>3</v>
      </c>
      <c r="G33" s="280" t="s">
        <v>238</v>
      </c>
      <c r="H33" s="280" t="s">
        <v>238</v>
      </c>
      <c r="I33" s="280">
        <v>2</v>
      </c>
      <c r="J33" s="280">
        <v>3</v>
      </c>
      <c r="K33" s="280">
        <v>1</v>
      </c>
      <c r="L33" s="280">
        <v>1</v>
      </c>
      <c r="M33" s="281">
        <v>23</v>
      </c>
    </row>
    <row r="34" spans="1:13" ht="12.75">
      <c r="A34" s="228" t="s">
        <v>168</v>
      </c>
      <c r="B34" s="280">
        <v>139</v>
      </c>
      <c r="C34" s="280" t="s">
        <v>238</v>
      </c>
      <c r="D34" s="280">
        <v>30</v>
      </c>
      <c r="E34" s="280" t="s">
        <v>238</v>
      </c>
      <c r="F34" s="280">
        <v>21</v>
      </c>
      <c r="G34" s="280">
        <v>2</v>
      </c>
      <c r="H34" s="280">
        <v>1</v>
      </c>
      <c r="I34" s="280">
        <v>1</v>
      </c>
      <c r="J34" s="280">
        <v>1</v>
      </c>
      <c r="K34" s="280" t="s">
        <v>238</v>
      </c>
      <c r="L34" s="280">
        <v>55</v>
      </c>
      <c r="M34" s="281">
        <v>250</v>
      </c>
    </row>
    <row r="35" spans="1:13" ht="12.75">
      <c r="A35" s="228" t="s">
        <v>169</v>
      </c>
      <c r="B35" s="280">
        <v>3</v>
      </c>
      <c r="C35" s="280">
        <v>1</v>
      </c>
      <c r="D35" s="280"/>
      <c r="E35" s="280" t="s">
        <v>238</v>
      </c>
      <c r="F35" s="280" t="s">
        <v>238</v>
      </c>
      <c r="G35" s="280" t="s">
        <v>238</v>
      </c>
      <c r="H35" s="280" t="s">
        <v>238</v>
      </c>
      <c r="I35" s="280">
        <v>1</v>
      </c>
      <c r="J35" s="280">
        <v>2</v>
      </c>
      <c r="K35" s="280" t="s">
        <v>238</v>
      </c>
      <c r="L35" s="280" t="s">
        <v>238</v>
      </c>
      <c r="M35" s="281">
        <v>7</v>
      </c>
    </row>
    <row r="36" spans="1:13" ht="12.75">
      <c r="A36" s="229" t="s">
        <v>170</v>
      </c>
      <c r="B36" s="282">
        <v>169</v>
      </c>
      <c r="C36" s="282">
        <v>3</v>
      </c>
      <c r="D36" s="282">
        <v>43</v>
      </c>
      <c r="E36" s="282" t="s">
        <v>238</v>
      </c>
      <c r="F36" s="282">
        <v>29</v>
      </c>
      <c r="G36" s="282">
        <v>3</v>
      </c>
      <c r="H36" s="282">
        <v>3</v>
      </c>
      <c r="I36" s="282">
        <v>13</v>
      </c>
      <c r="J36" s="282">
        <v>10</v>
      </c>
      <c r="K36" s="282">
        <v>2</v>
      </c>
      <c r="L36" s="282">
        <v>59</v>
      </c>
      <c r="M36" s="283">
        <v>334</v>
      </c>
    </row>
    <row r="37" spans="1:13" ht="12.75">
      <c r="A37" s="228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.75">
      <c r="A38" s="229" t="s">
        <v>171</v>
      </c>
      <c r="B38" s="282">
        <v>19</v>
      </c>
      <c r="C38" s="282">
        <v>3</v>
      </c>
      <c r="D38" s="282">
        <v>75</v>
      </c>
      <c r="E38" s="282">
        <v>1</v>
      </c>
      <c r="F38" s="282">
        <v>14</v>
      </c>
      <c r="G38" s="282" t="s">
        <v>238</v>
      </c>
      <c r="H38" s="282">
        <v>32</v>
      </c>
      <c r="I38" s="282">
        <v>9</v>
      </c>
      <c r="J38" s="282">
        <v>43</v>
      </c>
      <c r="K38" s="282" t="s">
        <v>238</v>
      </c>
      <c r="L38" s="282">
        <v>2</v>
      </c>
      <c r="M38" s="283">
        <v>198</v>
      </c>
    </row>
    <row r="39" spans="1:13" ht="12.75">
      <c r="A39" s="228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spans="1:13" ht="12.75">
      <c r="A40" s="228" t="s">
        <v>172</v>
      </c>
      <c r="B40" s="280">
        <v>10</v>
      </c>
      <c r="C40" s="280" t="s">
        <v>238</v>
      </c>
      <c r="D40" s="280" t="s">
        <v>238</v>
      </c>
      <c r="E40" s="280" t="s">
        <v>238</v>
      </c>
      <c r="F40" s="280" t="s">
        <v>238</v>
      </c>
      <c r="G40" s="280" t="s">
        <v>238</v>
      </c>
      <c r="H40" s="280">
        <v>2</v>
      </c>
      <c r="I40" s="280" t="s">
        <v>238</v>
      </c>
      <c r="J40" s="280" t="s">
        <v>238</v>
      </c>
      <c r="K40" s="280">
        <v>2</v>
      </c>
      <c r="L40" s="280" t="s">
        <v>238</v>
      </c>
      <c r="M40" s="281">
        <v>14</v>
      </c>
    </row>
    <row r="41" spans="1:13" ht="12.75">
      <c r="A41" s="228" t="s">
        <v>173</v>
      </c>
      <c r="B41" s="280" t="s">
        <v>238</v>
      </c>
      <c r="C41" s="280" t="s">
        <v>238</v>
      </c>
      <c r="D41" s="280" t="s">
        <v>238</v>
      </c>
      <c r="E41" s="280" t="s">
        <v>238</v>
      </c>
      <c r="F41" s="280" t="s">
        <v>238</v>
      </c>
      <c r="G41" s="280" t="s">
        <v>238</v>
      </c>
      <c r="H41" s="280" t="s">
        <v>238</v>
      </c>
      <c r="I41" s="280" t="s">
        <v>238</v>
      </c>
      <c r="J41" s="280" t="s">
        <v>238</v>
      </c>
      <c r="K41" s="280">
        <v>3</v>
      </c>
      <c r="L41" s="280" t="s">
        <v>238</v>
      </c>
      <c r="M41" s="281">
        <v>3</v>
      </c>
    </row>
    <row r="42" spans="1:13" ht="12.75">
      <c r="A42" s="228" t="s">
        <v>174</v>
      </c>
      <c r="B42" s="280" t="s">
        <v>238</v>
      </c>
      <c r="C42" s="280" t="s">
        <v>238</v>
      </c>
      <c r="D42" s="280" t="s">
        <v>238</v>
      </c>
      <c r="E42" s="280" t="s">
        <v>238</v>
      </c>
      <c r="F42" s="280" t="s">
        <v>238</v>
      </c>
      <c r="G42" s="280" t="s">
        <v>238</v>
      </c>
      <c r="H42" s="280" t="s">
        <v>238</v>
      </c>
      <c r="I42" s="280" t="s">
        <v>238</v>
      </c>
      <c r="J42" s="280" t="s">
        <v>238</v>
      </c>
      <c r="K42" s="280">
        <v>1</v>
      </c>
      <c r="L42" s="280" t="s">
        <v>238</v>
      </c>
      <c r="M42" s="281">
        <v>1</v>
      </c>
    </row>
    <row r="43" spans="1:13" ht="12.75">
      <c r="A43" s="228" t="s">
        <v>175</v>
      </c>
      <c r="B43" s="280">
        <v>1</v>
      </c>
      <c r="C43" s="280" t="s">
        <v>238</v>
      </c>
      <c r="D43" s="280">
        <v>1</v>
      </c>
      <c r="E43" s="280" t="s">
        <v>238</v>
      </c>
      <c r="F43" s="280" t="s">
        <v>238</v>
      </c>
      <c r="G43" s="280" t="s">
        <v>238</v>
      </c>
      <c r="H43" s="280" t="s">
        <v>238</v>
      </c>
      <c r="I43" s="280" t="s">
        <v>238</v>
      </c>
      <c r="J43" s="280" t="s">
        <v>238</v>
      </c>
      <c r="K43" s="280">
        <v>2</v>
      </c>
      <c r="L43" s="280" t="s">
        <v>238</v>
      </c>
      <c r="M43" s="281">
        <v>4</v>
      </c>
    </row>
    <row r="44" spans="1:13" ht="12.75">
      <c r="A44" s="228" t="s">
        <v>176</v>
      </c>
      <c r="B44" s="280">
        <v>3</v>
      </c>
      <c r="C44" s="280" t="s">
        <v>238</v>
      </c>
      <c r="D44" s="280" t="s">
        <v>238</v>
      </c>
      <c r="E44" s="280" t="s">
        <v>238</v>
      </c>
      <c r="F44" s="280" t="s">
        <v>238</v>
      </c>
      <c r="G44" s="280" t="s">
        <v>238</v>
      </c>
      <c r="H44" s="280" t="s">
        <v>238</v>
      </c>
      <c r="I44" s="280" t="s">
        <v>238</v>
      </c>
      <c r="J44" s="280" t="s">
        <v>238</v>
      </c>
      <c r="K44" s="280" t="s">
        <v>238</v>
      </c>
      <c r="L44" s="280" t="s">
        <v>238</v>
      </c>
      <c r="M44" s="281">
        <v>3</v>
      </c>
    </row>
    <row r="45" spans="1:13" ht="12.75">
      <c r="A45" s="228" t="s">
        <v>177</v>
      </c>
      <c r="B45" s="280">
        <v>4</v>
      </c>
      <c r="C45" s="280" t="s">
        <v>238</v>
      </c>
      <c r="D45" s="280" t="s">
        <v>238</v>
      </c>
      <c r="E45" s="280" t="s">
        <v>238</v>
      </c>
      <c r="F45" s="280" t="s">
        <v>238</v>
      </c>
      <c r="G45" s="280" t="s">
        <v>238</v>
      </c>
      <c r="H45" s="280" t="s">
        <v>238</v>
      </c>
      <c r="I45" s="280" t="s">
        <v>238</v>
      </c>
      <c r="J45" s="280" t="s">
        <v>238</v>
      </c>
      <c r="K45" s="280" t="s">
        <v>238</v>
      </c>
      <c r="L45" s="280" t="s">
        <v>238</v>
      </c>
      <c r="M45" s="281">
        <v>4</v>
      </c>
    </row>
    <row r="46" spans="1:13" ht="12.75">
      <c r="A46" s="228" t="s">
        <v>178</v>
      </c>
      <c r="B46" s="280" t="s">
        <v>238</v>
      </c>
      <c r="C46" s="280" t="s">
        <v>238</v>
      </c>
      <c r="D46" s="280" t="s">
        <v>238</v>
      </c>
      <c r="E46" s="280" t="s">
        <v>238</v>
      </c>
      <c r="F46" s="280" t="s">
        <v>238</v>
      </c>
      <c r="G46" s="280" t="s">
        <v>238</v>
      </c>
      <c r="H46" s="280" t="s">
        <v>238</v>
      </c>
      <c r="I46" s="280" t="s">
        <v>238</v>
      </c>
      <c r="J46" s="280" t="s">
        <v>238</v>
      </c>
      <c r="K46" s="280">
        <v>1</v>
      </c>
      <c r="L46" s="280" t="s">
        <v>238</v>
      </c>
      <c r="M46" s="281">
        <v>1</v>
      </c>
    </row>
    <row r="47" spans="1:13" ht="12.75">
      <c r="A47" s="228" t="s">
        <v>179</v>
      </c>
      <c r="B47" s="280" t="s">
        <v>238</v>
      </c>
      <c r="C47" s="280">
        <v>1</v>
      </c>
      <c r="D47" s="280" t="s">
        <v>238</v>
      </c>
      <c r="E47" s="280" t="s">
        <v>238</v>
      </c>
      <c r="F47" s="280" t="s">
        <v>238</v>
      </c>
      <c r="G47" s="280" t="s">
        <v>238</v>
      </c>
      <c r="H47" s="280">
        <v>1</v>
      </c>
      <c r="I47" s="280" t="s">
        <v>238</v>
      </c>
      <c r="J47" s="280" t="s">
        <v>238</v>
      </c>
      <c r="K47" s="280" t="s">
        <v>238</v>
      </c>
      <c r="L47" s="280" t="s">
        <v>238</v>
      </c>
      <c r="M47" s="281">
        <v>2</v>
      </c>
    </row>
    <row r="48" spans="1:13" ht="12.75">
      <c r="A48" s="228" t="s">
        <v>180</v>
      </c>
      <c r="B48" s="280" t="s">
        <v>238</v>
      </c>
      <c r="C48" s="280" t="s">
        <v>238</v>
      </c>
      <c r="D48" s="280" t="s">
        <v>238</v>
      </c>
      <c r="E48" s="280">
        <v>2</v>
      </c>
      <c r="F48" s="280" t="s">
        <v>238</v>
      </c>
      <c r="G48" s="280" t="s">
        <v>238</v>
      </c>
      <c r="H48" s="280" t="s">
        <v>238</v>
      </c>
      <c r="I48" s="280" t="s">
        <v>238</v>
      </c>
      <c r="J48" s="280" t="s">
        <v>238</v>
      </c>
      <c r="K48" s="280" t="s">
        <v>238</v>
      </c>
      <c r="L48" s="280" t="s">
        <v>238</v>
      </c>
      <c r="M48" s="281">
        <v>2</v>
      </c>
    </row>
    <row r="49" spans="1:13" ht="12.75">
      <c r="A49" s="229" t="s">
        <v>181</v>
      </c>
      <c r="B49" s="282">
        <v>18</v>
      </c>
      <c r="C49" s="282">
        <v>1</v>
      </c>
      <c r="D49" s="282">
        <v>1</v>
      </c>
      <c r="E49" s="282">
        <v>2</v>
      </c>
      <c r="F49" s="282" t="s">
        <v>238</v>
      </c>
      <c r="G49" s="282" t="s">
        <v>238</v>
      </c>
      <c r="H49" s="282">
        <v>3</v>
      </c>
      <c r="I49" s="282" t="s">
        <v>238</v>
      </c>
      <c r="J49" s="282" t="s">
        <v>238</v>
      </c>
      <c r="K49" s="282">
        <v>9</v>
      </c>
      <c r="L49" s="282" t="s">
        <v>238</v>
      </c>
      <c r="M49" s="283">
        <v>34</v>
      </c>
    </row>
    <row r="50" spans="1:13" ht="12.75">
      <c r="A50" s="228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1"/>
    </row>
    <row r="51" spans="1:13" ht="12.75">
      <c r="A51" s="229" t="s">
        <v>182</v>
      </c>
      <c r="B51" s="282">
        <v>6</v>
      </c>
      <c r="C51" s="282">
        <v>2</v>
      </c>
      <c r="D51" s="282" t="s">
        <v>238</v>
      </c>
      <c r="E51" s="282" t="s">
        <v>238</v>
      </c>
      <c r="F51" s="282" t="s">
        <v>238</v>
      </c>
      <c r="G51" s="282">
        <v>1</v>
      </c>
      <c r="H51" s="282" t="s">
        <v>238</v>
      </c>
      <c r="I51" s="282" t="s">
        <v>238</v>
      </c>
      <c r="J51" s="282" t="s">
        <v>238</v>
      </c>
      <c r="K51" s="282">
        <v>7</v>
      </c>
      <c r="L51" s="282" t="s">
        <v>238</v>
      </c>
      <c r="M51" s="283">
        <v>16</v>
      </c>
    </row>
    <row r="52" spans="1:13" ht="12.75">
      <c r="A52" s="228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1"/>
    </row>
    <row r="53" spans="1:13" ht="12.75">
      <c r="A53" s="228" t="s">
        <v>183</v>
      </c>
      <c r="B53" s="280">
        <v>5</v>
      </c>
      <c r="C53" s="280">
        <v>1</v>
      </c>
      <c r="D53" s="280">
        <v>1</v>
      </c>
      <c r="E53" s="280">
        <v>3</v>
      </c>
      <c r="F53" s="280">
        <v>1</v>
      </c>
      <c r="G53" s="280">
        <v>6</v>
      </c>
      <c r="H53" s="280" t="s">
        <v>238</v>
      </c>
      <c r="I53" s="280" t="s">
        <v>238</v>
      </c>
      <c r="J53" s="280">
        <v>1</v>
      </c>
      <c r="K53" s="280" t="s">
        <v>238</v>
      </c>
      <c r="L53" s="280" t="s">
        <v>238</v>
      </c>
      <c r="M53" s="281">
        <v>18</v>
      </c>
    </row>
    <row r="54" spans="1:13" ht="12.75">
      <c r="A54" s="228" t="s">
        <v>184</v>
      </c>
      <c r="B54" s="280" t="s">
        <v>238</v>
      </c>
      <c r="C54" s="280" t="s">
        <v>238</v>
      </c>
      <c r="D54" s="280">
        <v>2</v>
      </c>
      <c r="E54" s="280">
        <v>2</v>
      </c>
      <c r="F54" s="280" t="s">
        <v>238</v>
      </c>
      <c r="G54" s="280" t="s">
        <v>238</v>
      </c>
      <c r="H54" s="280" t="s">
        <v>238</v>
      </c>
      <c r="I54" s="280" t="s">
        <v>238</v>
      </c>
      <c r="J54" s="280" t="s">
        <v>238</v>
      </c>
      <c r="K54" s="280" t="s">
        <v>238</v>
      </c>
      <c r="L54" s="280" t="s">
        <v>238</v>
      </c>
      <c r="M54" s="281">
        <v>4</v>
      </c>
    </row>
    <row r="55" spans="1:13" ht="12.75">
      <c r="A55" s="228" t="s">
        <v>185</v>
      </c>
      <c r="B55" s="280" t="s">
        <v>238</v>
      </c>
      <c r="C55" s="280" t="s">
        <v>238</v>
      </c>
      <c r="D55" s="280">
        <v>1</v>
      </c>
      <c r="E55" s="280" t="s">
        <v>238</v>
      </c>
      <c r="F55" s="280" t="s">
        <v>238</v>
      </c>
      <c r="G55" s="280" t="s">
        <v>238</v>
      </c>
      <c r="H55" s="280" t="s">
        <v>238</v>
      </c>
      <c r="I55" s="280" t="s">
        <v>238</v>
      </c>
      <c r="J55" s="280" t="s">
        <v>238</v>
      </c>
      <c r="K55" s="280" t="s">
        <v>238</v>
      </c>
      <c r="L55" s="280" t="s">
        <v>238</v>
      </c>
      <c r="M55" s="281">
        <v>1</v>
      </c>
    </row>
    <row r="56" spans="1:13" ht="12.75">
      <c r="A56" s="228" t="s">
        <v>186</v>
      </c>
      <c r="B56" s="280" t="s">
        <v>238</v>
      </c>
      <c r="C56" s="280" t="s">
        <v>238</v>
      </c>
      <c r="D56" s="280" t="s">
        <v>238</v>
      </c>
      <c r="E56" s="280" t="s">
        <v>238</v>
      </c>
      <c r="F56" s="280" t="s">
        <v>238</v>
      </c>
      <c r="G56" s="280" t="s">
        <v>238</v>
      </c>
      <c r="H56" s="280" t="s">
        <v>238</v>
      </c>
      <c r="I56" s="280" t="s">
        <v>238</v>
      </c>
      <c r="J56" s="280" t="s">
        <v>238</v>
      </c>
      <c r="K56" s="280">
        <v>3</v>
      </c>
      <c r="L56" s="280" t="s">
        <v>238</v>
      </c>
      <c r="M56" s="281">
        <v>3</v>
      </c>
    </row>
    <row r="57" spans="1:13" ht="12.75">
      <c r="A57" s="228" t="s">
        <v>187</v>
      </c>
      <c r="B57" s="280">
        <v>3</v>
      </c>
      <c r="C57" s="280" t="s">
        <v>238</v>
      </c>
      <c r="D57" s="280">
        <v>3</v>
      </c>
      <c r="E57" s="280" t="s">
        <v>238</v>
      </c>
      <c r="F57" s="280" t="s">
        <v>238</v>
      </c>
      <c r="G57" s="280">
        <v>1</v>
      </c>
      <c r="H57" s="280" t="s">
        <v>238</v>
      </c>
      <c r="I57" s="280" t="s">
        <v>238</v>
      </c>
      <c r="J57" s="280" t="s">
        <v>238</v>
      </c>
      <c r="K57" s="280" t="s">
        <v>238</v>
      </c>
      <c r="L57" s="280" t="s">
        <v>238</v>
      </c>
      <c r="M57" s="281">
        <v>7</v>
      </c>
    </row>
    <row r="58" spans="1:13" ht="12.75">
      <c r="A58" s="229" t="s">
        <v>188</v>
      </c>
      <c r="B58" s="282">
        <v>8</v>
      </c>
      <c r="C58" s="282">
        <v>1</v>
      </c>
      <c r="D58" s="282">
        <v>7</v>
      </c>
      <c r="E58" s="282">
        <v>5</v>
      </c>
      <c r="F58" s="282">
        <v>1</v>
      </c>
      <c r="G58" s="282">
        <v>7</v>
      </c>
      <c r="H58" s="282" t="s">
        <v>238</v>
      </c>
      <c r="I58" s="282" t="s">
        <v>238</v>
      </c>
      <c r="J58" s="282">
        <v>1</v>
      </c>
      <c r="K58" s="282">
        <v>3</v>
      </c>
      <c r="L58" s="282" t="s">
        <v>238</v>
      </c>
      <c r="M58" s="283">
        <v>33</v>
      </c>
    </row>
    <row r="59" spans="1:13" ht="12.75">
      <c r="A59" s="228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1"/>
    </row>
    <row r="60" spans="1:13" ht="12.75">
      <c r="A60" s="228" t="s">
        <v>189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>
        <v>1</v>
      </c>
      <c r="L60" s="280">
        <v>1</v>
      </c>
      <c r="M60" s="281">
        <v>2</v>
      </c>
    </row>
    <row r="61" spans="1:13" ht="12.75">
      <c r="A61" s="228" t="s">
        <v>190</v>
      </c>
      <c r="B61" s="280">
        <v>11</v>
      </c>
      <c r="C61" s="280" t="s">
        <v>238</v>
      </c>
      <c r="D61" s="280">
        <v>7</v>
      </c>
      <c r="E61" s="280" t="s">
        <v>238</v>
      </c>
      <c r="F61" s="280">
        <v>2</v>
      </c>
      <c r="G61" s="280">
        <v>2</v>
      </c>
      <c r="H61" s="280" t="s">
        <v>238</v>
      </c>
      <c r="I61" s="280">
        <v>1</v>
      </c>
      <c r="J61" s="280">
        <v>1</v>
      </c>
      <c r="K61" s="280" t="s">
        <v>238</v>
      </c>
      <c r="L61" s="280" t="s">
        <v>238</v>
      </c>
      <c r="M61" s="281">
        <v>24</v>
      </c>
    </row>
    <row r="62" spans="1:13" ht="12.75">
      <c r="A62" s="228" t="s">
        <v>191</v>
      </c>
      <c r="B62" s="280" t="s">
        <v>238</v>
      </c>
      <c r="C62" s="280" t="s">
        <v>238</v>
      </c>
      <c r="D62" s="280">
        <v>1</v>
      </c>
      <c r="E62" s="280" t="s">
        <v>238</v>
      </c>
      <c r="F62" s="280" t="s">
        <v>238</v>
      </c>
      <c r="G62" s="280" t="s">
        <v>238</v>
      </c>
      <c r="H62" s="280" t="s">
        <v>238</v>
      </c>
      <c r="I62" s="280">
        <v>1</v>
      </c>
      <c r="J62" s="280">
        <v>3</v>
      </c>
      <c r="K62" s="280" t="s">
        <v>238</v>
      </c>
      <c r="L62" s="280" t="s">
        <v>238</v>
      </c>
      <c r="M62" s="281">
        <v>5</v>
      </c>
    </row>
    <row r="63" spans="1:13" ht="12.75">
      <c r="A63" s="229" t="s">
        <v>192</v>
      </c>
      <c r="B63" s="282">
        <v>11</v>
      </c>
      <c r="C63" s="282" t="s">
        <v>238</v>
      </c>
      <c r="D63" s="282">
        <v>8</v>
      </c>
      <c r="E63" s="282" t="s">
        <v>238</v>
      </c>
      <c r="F63" s="282">
        <v>2</v>
      </c>
      <c r="G63" s="282">
        <v>2</v>
      </c>
      <c r="H63" s="282" t="s">
        <v>238</v>
      </c>
      <c r="I63" s="282">
        <v>2</v>
      </c>
      <c r="J63" s="282">
        <v>4</v>
      </c>
      <c r="K63" s="282">
        <v>1</v>
      </c>
      <c r="L63" s="282">
        <v>1</v>
      </c>
      <c r="M63" s="283">
        <v>31</v>
      </c>
    </row>
    <row r="64" spans="1:13" ht="12.75">
      <c r="A64" s="228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1"/>
    </row>
    <row r="65" spans="1:13" ht="12.75">
      <c r="A65" s="229" t="s">
        <v>193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3"/>
    </row>
    <row r="66" spans="1:13" ht="12.75">
      <c r="A66" s="228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1"/>
    </row>
    <row r="67" spans="1:13" ht="12.75">
      <c r="A67" s="228" t="s">
        <v>194</v>
      </c>
      <c r="B67" s="280">
        <v>17</v>
      </c>
      <c r="C67" s="280" t="s">
        <v>238</v>
      </c>
      <c r="D67" s="280">
        <v>11</v>
      </c>
      <c r="E67" s="280" t="s">
        <v>238</v>
      </c>
      <c r="F67" s="280">
        <v>1</v>
      </c>
      <c r="G67" s="280" t="s">
        <v>238</v>
      </c>
      <c r="H67" s="280">
        <v>1</v>
      </c>
      <c r="I67" s="280">
        <v>1</v>
      </c>
      <c r="J67" s="280">
        <v>2</v>
      </c>
      <c r="K67" s="280">
        <v>1</v>
      </c>
      <c r="L67" s="280">
        <v>1</v>
      </c>
      <c r="M67" s="281">
        <v>35</v>
      </c>
    </row>
    <row r="68" spans="1:13" ht="12.75">
      <c r="A68" s="228" t="s">
        <v>195</v>
      </c>
      <c r="B68" s="280">
        <v>20</v>
      </c>
      <c r="C68" s="280" t="s">
        <v>238</v>
      </c>
      <c r="D68" s="280">
        <v>7</v>
      </c>
      <c r="E68" s="280" t="s">
        <v>238</v>
      </c>
      <c r="F68" s="280" t="s">
        <v>238</v>
      </c>
      <c r="G68" s="280" t="s">
        <v>238</v>
      </c>
      <c r="H68" s="280">
        <v>3</v>
      </c>
      <c r="I68" s="280" t="s">
        <v>238</v>
      </c>
      <c r="J68" s="280">
        <v>2</v>
      </c>
      <c r="K68" s="280">
        <v>3</v>
      </c>
      <c r="L68" s="280" t="s">
        <v>238</v>
      </c>
      <c r="M68" s="281">
        <v>35</v>
      </c>
    </row>
    <row r="69" spans="1:13" ht="12.75">
      <c r="A69" s="229" t="s">
        <v>196</v>
      </c>
      <c r="B69" s="282">
        <v>37</v>
      </c>
      <c r="C69" s="282" t="s">
        <v>238</v>
      </c>
      <c r="D69" s="282">
        <v>18</v>
      </c>
      <c r="E69" s="282" t="s">
        <v>238</v>
      </c>
      <c r="F69" s="282">
        <v>1</v>
      </c>
      <c r="G69" s="282" t="s">
        <v>238</v>
      </c>
      <c r="H69" s="282">
        <v>4</v>
      </c>
      <c r="I69" s="282">
        <v>1</v>
      </c>
      <c r="J69" s="282">
        <v>4</v>
      </c>
      <c r="K69" s="282">
        <v>4</v>
      </c>
      <c r="L69" s="282">
        <v>1</v>
      </c>
      <c r="M69" s="283">
        <v>70</v>
      </c>
    </row>
    <row r="70" spans="1:13" ht="12.75">
      <c r="A70" s="228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1"/>
    </row>
    <row r="71" spans="1:13" ht="12.75">
      <c r="A71" s="228" t="s">
        <v>197</v>
      </c>
      <c r="B71" s="280" t="s">
        <v>238</v>
      </c>
      <c r="C71" s="280" t="s">
        <v>238</v>
      </c>
      <c r="D71" s="280">
        <v>5</v>
      </c>
      <c r="E71" s="280" t="s">
        <v>238</v>
      </c>
      <c r="F71" s="280">
        <v>3</v>
      </c>
      <c r="G71" s="280">
        <v>2</v>
      </c>
      <c r="H71" s="280" t="s">
        <v>238</v>
      </c>
      <c r="I71" s="280" t="s">
        <v>238</v>
      </c>
      <c r="J71" s="280" t="s">
        <v>238</v>
      </c>
      <c r="K71" s="280">
        <v>13</v>
      </c>
      <c r="L71" s="280" t="s">
        <v>238</v>
      </c>
      <c r="M71" s="281">
        <v>23</v>
      </c>
    </row>
    <row r="72" spans="1:13" ht="12.75">
      <c r="A72" s="228" t="s">
        <v>198</v>
      </c>
      <c r="B72" s="280">
        <v>275</v>
      </c>
      <c r="C72" s="280">
        <v>8</v>
      </c>
      <c r="D72" s="280">
        <v>31</v>
      </c>
      <c r="E72" s="280">
        <v>1</v>
      </c>
      <c r="F72" s="280">
        <v>18</v>
      </c>
      <c r="G72" s="280" t="s">
        <v>238</v>
      </c>
      <c r="H72" s="280">
        <v>2</v>
      </c>
      <c r="I72" s="280">
        <v>1</v>
      </c>
      <c r="J72" s="280">
        <v>1</v>
      </c>
      <c r="K72" s="280">
        <v>13</v>
      </c>
      <c r="L72" s="280">
        <v>2</v>
      </c>
      <c r="M72" s="281">
        <v>352</v>
      </c>
    </row>
    <row r="73" spans="1:13" ht="12.75">
      <c r="A73" s="228" t="s">
        <v>199</v>
      </c>
      <c r="B73" s="280">
        <v>119</v>
      </c>
      <c r="C73" s="280" t="s">
        <v>238</v>
      </c>
      <c r="D73" s="280">
        <v>71</v>
      </c>
      <c r="E73" s="280" t="s">
        <v>238</v>
      </c>
      <c r="F73" s="280">
        <v>3</v>
      </c>
      <c r="G73" s="280">
        <v>1</v>
      </c>
      <c r="H73" s="280">
        <v>3</v>
      </c>
      <c r="I73" s="280">
        <v>3</v>
      </c>
      <c r="J73" s="280">
        <v>3</v>
      </c>
      <c r="K73" s="280">
        <v>1</v>
      </c>
      <c r="L73" s="280" t="s">
        <v>238</v>
      </c>
      <c r="M73" s="281">
        <v>204</v>
      </c>
    </row>
    <row r="74" spans="1:13" ht="12.75">
      <c r="A74" s="228" t="s">
        <v>200</v>
      </c>
      <c r="B74" s="280">
        <v>5</v>
      </c>
      <c r="C74" s="280" t="s">
        <v>238</v>
      </c>
      <c r="D74" s="280">
        <v>29</v>
      </c>
      <c r="E74" s="280" t="s">
        <v>238</v>
      </c>
      <c r="F74" s="280">
        <v>3</v>
      </c>
      <c r="G74" s="280" t="s">
        <v>238</v>
      </c>
      <c r="H74" s="280" t="s">
        <v>238</v>
      </c>
      <c r="I74" s="280" t="s">
        <v>238</v>
      </c>
      <c r="J74" s="280">
        <v>4</v>
      </c>
      <c r="K74" s="280">
        <v>10</v>
      </c>
      <c r="L74" s="280" t="s">
        <v>238</v>
      </c>
      <c r="M74" s="281">
        <v>51</v>
      </c>
    </row>
    <row r="75" spans="1:13" ht="12.75">
      <c r="A75" s="228" t="s">
        <v>201</v>
      </c>
      <c r="B75" s="280">
        <v>143</v>
      </c>
      <c r="C75" s="280" t="s">
        <v>238</v>
      </c>
      <c r="D75" s="280">
        <v>98</v>
      </c>
      <c r="E75" s="280" t="s">
        <v>238</v>
      </c>
      <c r="F75" s="280">
        <v>17</v>
      </c>
      <c r="G75" s="280">
        <v>2</v>
      </c>
      <c r="H75" s="280">
        <v>27</v>
      </c>
      <c r="I75" s="280" t="s">
        <v>238</v>
      </c>
      <c r="J75" s="280" t="s">
        <v>238</v>
      </c>
      <c r="K75" s="280">
        <v>24</v>
      </c>
      <c r="L75" s="280">
        <v>1</v>
      </c>
      <c r="M75" s="281">
        <v>312</v>
      </c>
    </row>
    <row r="76" spans="1:13" ht="12.75">
      <c r="A76" s="228" t="s">
        <v>202</v>
      </c>
      <c r="B76" s="280">
        <v>25</v>
      </c>
      <c r="C76" s="280" t="s">
        <v>238</v>
      </c>
      <c r="D76" s="280">
        <v>24</v>
      </c>
      <c r="E76" s="280" t="s">
        <v>238</v>
      </c>
      <c r="F76" s="280">
        <v>7</v>
      </c>
      <c r="G76" s="280" t="s">
        <v>238</v>
      </c>
      <c r="H76" s="280">
        <v>3</v>
      </c>
      <c r="I76" s="280">
        <v>2</v>
      </c>
      <c r="J76" s="280">
        <v>3</v>
      </c>
      <c r="K76" s="280">
        <v>2</v>
      </c>
      <c r="L76" s="280" t="s">
        <v>238</v>
      </c>
      <c r="M76" s="281">
        <v>66</v>
      </c>
    </row>
    <row r="77" spans="1:13" ht="12.75">
      <c r="A77" s="228" t="s">
        <v>203</v>
      </c>
      <c r="B77" s="280">
        <v>16</v>
      </c>
      <c r="C77" s="280" t="s">
        <v>238</v>
      </c>
      <c r="D77" s="280">
        <v>27</v>
      </c>
      <c r="E77" s="280" t="s">
        <v>238</v>
      </c>
      <c r="F77" s="280">
        <v>6</v>
      </c>
      <c r="G77" s="280" t="s">
        <v>238</v>
      </c>
      <c r="H77" s="280">
        <v>2</v>
      </c>
      <c r="I77" s="280"/>
      <c r="J77" s="280">
        <v>2</v>
      </c>
      <c r="K77" s="280">
        <v>8</v>
      </c>
      <c r="L77" s="280">
        <v>1</v>
      </c>
      <c r="M77" s="281">
        <v>62</v>
      </c>
    </row>
    <row r="78" spans="1:13" ht="12.75">
      <c r="A78" s="228" t="s">
        <v>204</v>
      </c>
      <c r="B78" s="280">
        <v>61</v>
      </c>
      <c r="C78" s="280" t="s">
        <v>238</v>
      </c>
      <c r="D78" s="280">
        <v>112</v>
      </c>
      <c r="E78" s="280" t="s">
        <v>238</v>
      </c>
      <c r="F78" s="280">
        <v>6</v>
      </c>
      <c r="G78" s="280">
        <v>1</v>
      </c>
      <c r="H78" s="280">
        <v>8</v>
      </c>
      <c r="I78" s="280">
        <v>1</v>
      </c>
      <c r="J78" s="280">
        <v>1</v>
      </c>
      <c r="K78" s="280">
        <v>4</v>
      </c>
      <c r="L78" s="280">
        <v>3</v>
      </c>
      <c r="M78" s="281">
        <v>197</v>
      </c>
    </row>
    <row r="79" spans="1:13" ht="12.75">
      <c r="A79" s="229" t="s">
        <v>205</v>
      </c>
      <c r="B79" s="282">
        <v>644</v>
      </c>
      <c r="C79" s="282">
        <v>8</v>
      </c>
      <c r="D79" s="282">
        <v>397</v>
      </c>
      <c r="E79" s="282">
        <v>1</v>
      </c>
      <c r="F79" s="282">
        <v>63</v>
      </c>
      <c r="G79" s="282">
        <v>6</v>
      </c>
      <c r="H79" s="282">
        <v>45</v>
      </c>
      <c r="I79" s="282">
        <v>7</v>
      </c>
      <c r="J79" s="282">
        <v>14</v>
      </c>
      <c r="K79" s="282">
        <v>75</v>
      </c>
      <c r="L79" s="282">
        <v>7</v>
      </c>
      <c r="M79" s="283">
        <v>1267</v>
      </c>
    </row>
    <row r="80" spans="1:13" ht="12.75">
      <c r="A80" s="228"/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1"/>
    </row>
    <row r="81" spans="1:13" ht="12.75">
      <c r="A81" s="138" t="s">
        <v>262</v>
      </c>
      <c r="B81" s="280">
        <v>1</v>
      </c>
      <c r="C81" s="280" t="s">
        <v>238</v>
      </c>
      <c r="D81" s="280">
        <v>1</v>
      </c>
      <c r="E81" s="280" t="s">
        <v>238</v>
      </c>
      <c r="F81" s="280" t="s">
        <v>238</v>
      </c>
      <c r="G81" s="280">
        <v>3</v>
      </c>
      <c r="H81" s="280" t="s">
        <v>238</v>
      </c>
      <c r="I81" s="280" t="s">
        <v>238</v>
      </c>
      <c r="J81" s="280">
        <v>6</v>
      </c>
      <c r="K81" s="280">
        <v>4</v>
      </c>
      <c r="L81" s="280" t="s">
        <v>238</v>
      </c>
      <c r="M81" s="281">
        <v>15</v>
      </c>
    </row>
    <row r="82" spans="1:13" ht="12.75">
      <c r="A82" s="228" t="s">
        <v>206</v>
      </c>
      <c r="B82" s="280">
        <v>3</v>
      </c>
      <c r="C82" s="280" t="s">
        <v>238</v>
      </c>
      <c r="D82" s="280">
        <v>8</v>
      </c>
      <c r="E82" s="280" t="s">
        <v>238</v>
      </c>
      <c r="F82" s="280" t="s">
        <v>238</v>
      </c>
      <c r="G82" s="280">
        <v>2</v>
      </c>
      <c r="H82" s="280">
        <v>2</v>
      </c>
      <c r="I82" s="280" t="s">
        <v>238</v>
      </c>
      <c r="J82" s="280">
        <v>13</v>
      </c>
      <c r="K82" s="280">
        <v>11</v>
      </c>
      <c r="L82" s="280" t="s">
        <v>238</v>
      </c>
      <c r="M82" s="281">
        <v>39</v>
      </c>
    </row>
    <row r="83" spans="1:13" ht="12.75">
      <c r="A83" s="229" t="s">
        <v>207</v>
      </c>
      <c r="B83" s="280">
        <v>4</v>
      </c>
      <c r="C83" s="280" t="s">
        <v>238</v>
      </c>
      <c r="D83" s="280">
        <v>9</v>
      </c>
      <c r="E83" s="280" t="s">
        <v>238</v>
      </c>
      <c r="F83" s="280" t="s">
        <v>238</v>
      </c>
      <c r="G83" s="280">
        <v>5</v>
      </c>
      <c r="H83" s="280">
        <v>2</v>
      </c>
      <c r="I83" s="280" t="s">
        <v>238</v>
      </c>
      <c r="J83" s="280">
        <v>19</v>
      </c>
      <c r="K83" s="280">
        <v>15</v>
      </c>
      <c r="L83" s="280" t="s">
        <v>238</v>
      </c>
      <c r="M83" s="281">
        <v>54</v>
      </c>
    </row>
    <row r="84" spans="1:13" ht="12.75">
      <c r="A84" s="228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1"/>
    </row>
    <row r="85" spans="1:14" ht="13.5" thickBot="1">
      <c r="A85" s="230" t="s">
        <v>263</v>
      </c>
      <c r="B85" s="284">
        <v>1074</v>
      </c>
      <c r="C85" s="284">
        <v>51</v>
      </c>
      <c r="D85" s="284">
        <v>598</v>
      </c>
      <c r="E85" s="284">
        <v>27</v>
      </c>
      <c r="F85" s="284">
        <v>122</v>
      </c>
      <c r="G85" s="284">
        <v>30</v>
      </c>
      <c r="H85" s="284">
        <v>93</v>
      </c>
      <c r="I85" s="284">
        <v>42</v>
      </c>
      <c r="J85" s="284">
        <v>119</v>
      </c>
      <c r="K85" s="284">
        <v>184</v>
      </c>
      <c r="L85" s="284">
        <v>88</v>
      </c>
      <c r="M85" s="285">
        <v>2428</v>
      </c>
      <c r="N85" s="293"/>
    </row>
    <row r="86" spans="1:13" ht="12.75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</row>
    <row r="87" spans="1:13" ht="12.75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</row>
    <row r="88" spans="1:13" ht="12.75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</row>
    <row r="89" spans="1:13" ht="12.75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</row>
    <row r="90" spans="1:13" ht="12.75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</row>
    <row r="91" spans="1:13" ht="12.75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</row>
    <row r="92" spans="1:13" ht="12.75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</row>
    <row r="93" spans="1:13" ht="12.75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</row>
    <row r="94" spans="1:13" ht="12.75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</row>
    <row r="95" spans="1:13" ht="12.7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</row>
    <row r="96" spans="1:13" ht="12.75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</row>
    <row r="97" s="231" customFormat="1" ht="12.75"/>
    <row r="98" s="231" customFormat="1" ht="12.75"/>
    <row r="99" s="231" customFormat="1" ht="12.75"/>
    <row r="100" s="231" customFormat="1" ht="12.75"/>
    <row r="101" s="231" customFormat="1" ht="12.75"/>
    <row r="102" s="231" customFormat="1" ht="12.75"/>
    <row r="103" s="231" customFormat="1" ht="12.75"/>
    <row r="104" s="231" customFormat="1" ht="12.75"/>
    <row r="105" s="231" customFormat="1" ht="12.75"/>
    <row r="106" s="231" customFormat="1" ht="12.75"/>
    <row r="107" s="231" customFormat="1" ht="12.75"/>
    <row r="108" s="231" customFormat="1" ht="12.75"/>
    <row r="109" s="231" customFormat="1" ht="12.75"/>
    <row r="110" s="231" customFormat="1" ht="12.75"/>
    <row r="111" s="231" customFormat="1" ht="12.75"/>
    <row r="112" s="231" customFormat="1" ht="12.75"/>
    <row r="113" s="231" customFormat="1" ht="12.75"/>
    <row r="114" s="231" customFormat="1" ht="12.75"/>
    <row r="115" s="231" customFormat="1" ht="12.75"/>
    <row r="116" s="231" customFormat="1" ht="12.75"/>
    <row r="117" s="231" customFormat="1" ht="12.75"/>
    <row r="118" s="231" customFormat="1" ht="12.75"/>
    <row r="119" s="231" customFormat="1" ht="12.75"/>
    <row r="120" s="231" customFormat="1" ht="12.75"/>
    <row r="121" s="231" customFormat="1" ht="12.75"/>
    <row r="122" s="231" customFormat="1" ht="12.75"/>
    <row r="123" s="231" customFormat="1" ht="12.75"/>
    <row r="124" s="231" customFormat="1" ht="12.75"/>
    <row r="125" s="231" customFormat="1" ht="12.75"/>
    <row r="126" s="231" customFormat="1" ht="12.75"/>
    <row r="127" s="231" customFormat="1" ht="12.75"/>
    <row r="128" s="231" customFormat="1" ht="12.75"/>
    <row r="129" s="231" customFormat="1" ht="12.75"/>
  </sheetData>
  <mergeCells count="7">
    <mergeCell ref="A1:M1"/>
    <mergeCell ref="A3:M3"/>
    <mergeCell ref="M5:M7"/>
    <mergeCell ref="B6:C6"/>
    <mergeCell ref="D6:E6"/>
    <mergeCell ref="F6:G6"/>
    <mergeCell ref="I6:J6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50" r:id="rId1"/>
  <ignoredErrors>
    <ignoredError sqref="B8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N96"/>
  <sheetViews>
    <sheetView zoomScale="75" zoomScaleNormal="75" workbookViewId="0" topLeftCell="A1">
      <selection activeCell="O44" sqref="O44"/>
    </sheetView>
  </sheetViews>
  <sheetFormatPr defaultColWidth="11.421875" defaultRowHeight="12.75"/>
  <cols>
    <col min="1" max="1" width="26.4218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231" customWidth="1"/>
    <col min="15" max="30" width="11.57421875" style="231" customWidth="1"/>
  </cols>
  <sheetData>
    <row r="1" spans="1:13" ht="18">
      <c r="A1" s="373" t="s">
        <v>240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342" t="s">
        <v>395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5">
      <c r="A3" s="424" t="s">
        <v>383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3" ht="13.5" thickBo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4" ht="12.75" customHeight="1">
      <c r="A5" s="225" t="s">
        <v>266</v>
      </c>
      <c r="B5" s="294"/>
      <c r="C5" s="295"/>
      <c r="D5" s="294"/>
      <c r="E5" s="295"/>
      <c r="F5" s="294"/>
      <c r="G5" s="295"/>
      <c r="H5" s="296"/>
      <c r="I5" s="297"/>
      <c r="J5" s="298"/>
      <c r="K5" s="296"/>
      <c r="L5" s="296"/>
      <c r="M5" s="421" t="s">
        <v>20</v>
      </c>
      <c r="N5" s="336"/>
    </row>
    <row r="6" spans="1:13" ht="12.75" customHeight="1">
      <c r="A6" s="226" t="s">
        <v>150</v>
      </c>
      <c r="B6" s="425" t="s">
        <v>384</v>
      </c>
      <c r="C6" s="426"/>
      <c r="D6" s="425" t="s">
        <v>385</v>
      </c>
      <c r="E6" s="426"/>
      <c r="F6" s="425" t="s">
        <v>128</v>
      </c>
      <c r="G6" s="426"/>
      <c r="H6" s="286" t="s">
        <v>129</v>
      </c>
      <c r="I6" s="425" t="s">
        <v>386</v>
      </c>
      <c r="J6" s="426"/>
      <c r="K6" s="286" t="s">
        <v>387</v>
      </c>
      <c r="L6" s="286" t="s">
        <v>131</v>
      </c>
      <c r="M6" s="422"/>
    </row>
    <row r="7" spans="1:13" ht="13.5" thickBot="1">
      <c r="A7" s="227"/>
      <c r="B7" s="288" t="s">
        <v>341</v>
      </c>
      <c r="C7" s="288" t="s">
        <v>342</v>
      </c>
      <c r="D7" s="288" t="s">
        <v>341</v>
      </c>
      <c r="E7" s="288" t="s">
        <v>342</v>
      </c>
      <c r="F7" s="288" t="s">
        <v>341</v>
      </c>
      <c r="G7" s="288" t="s">
        <v>342</v>
      </c>
      <c r="H7" s="299"/>
      <c r="I7" s="288" t="s">
        <v>341</v>
      </c>
      <c r="J7" s="288" t="s">
        <v>343</v>
      </c>
      <c r="K7" s="299"/>
      <c r="L7" s="299"/>
      <c r="M7" s="423"/>
    </row>
    <row r="8" spans="1:13" ht="12.75">
      <c r="A8" s="137" t="s">
        <v>264</v>
      </c>
      <c r="B8" s="280">
        <v>7</v>
      </c>
      <c r="C8" s="280">
        <v>4</v>
      </c>
      <c r="D8" s="280" t="s">
        <v>238</v>
      </c>
      <c r="E8" s="280" t="s">
        <v>238</v>
      </c>
      <c r="F8" s="280" t="s">
        <v>238</v>
      </c>
      <c r="G8" s="280" t="s">
        <v>238</v>
      </c>
      <c r="H8" s="280">
        <v>1</v>
      </c>
      <c r="I8" s="280">
        <v>1</v>
      </c>
      <c r="J8" s="280">
        <v>6</v>
      </c>
      <c r="K8" s="280">
        <v>2</v>
      </c>
      <c r="L8" s="280">
        <v>1</v>
      </c>
      <c r="M8" s="300">
        <v>22</v>
      </c>
    </row>
    <row r="9" spans="1:13" ht="12.75">
      <c r="A9" s="228" t="s">
        <v>151</v>
      </c>
      <c r="B9" s="280">
        <v>41</v>
      </c>
      <c r="C9" s="280">
        <v>12</v>
      </c>
      <c r="D9" s="280">
        <v>8</v>
      </c>
      <c r="E9" s="280" t="s">
        <v>238</v>
      </c>
      <c r="F9" s="280">
        <v>2</v>
      </c>
      <c r="G9" s="280" t="s">
        <v>238</v>
      </c>
      <c r="H9" s="280" t="s">
        <v>238</v>
      </c>
      <c r="I9" s="280">
        <v>3</v>
      </c>
      <c r="J9" s="280">
        <v>6</v>
      </c>
      <c r="K9" s="280">
        <v>10</v>
      </c>
      <c r="L9" s="280" t="s">
        <v>238</v>
      </c>
      <c r="M9" s="281">
        <v>82</v>
      </c>
    </row>
    <row r="10" spans="1:13" ht="12.75">
      <c r="A10" s="138" t="s">
        <v>265</v>
      </c>
      <c r="B10" s="280">
        <v>20</v>
      </c>
      <c r="C10" s="280">
        <v>3</v>
      </c>
      <c r="D10" s="280">
        <v>1</v>
      </c>
      <c r="E10" s="280" t="s">
        <v>238</v>
      </c>
      <c r="F10" s="280">
        <v>2</v>
      </c>
      <c r="G10" s="280" t="s">
        <v>238</v>
      </c>
      <c r="H10" s="280" t="s">
        <v>238</v>
      </c>
      <c r="I10" s="280" t="s">
        <v>238</v>
      </c>
      <c r="J10" s="280" t="s">
        <v>238</v>
      </c>
      <c r="K10" s="280">
        <v>4</v>
      </c>
      <c r="L10" s="280">
        <v>1</v>
      </c>
      <c r="M10" s="281">
        <v>31</v>
      </c>
    </row>
    <row r="11" spans="1:13" ht="12.75">
      <c r="A11" s="228" t="s">
        <v>152</v>
      </c>
      <c r="B11" s="280">
        <v>6</v>
      </c>
      <c r="C11" s="280">
        <v>2</v>
      </c>
      <c r="D11" s="280" t="s">
        <v>238</v>
      </c>
      <c r="E11" s="280" t="s">
        <v>238</v>
      </c>
      <c r="F11" s="280" t="s">
        <v>238</v>
      </c>
      <c r="G11" s="280" t="s">
        <v>238</v>
      </c>
      <c r="H11" s="280" t="s">
        <v>238</v>
      </c>
      <c r="I11" s="280" t="s">
        <v>238</v>
      </c>
      <c r="J11" s="280">
        <v>1</v>
      </c>
      <c r="K11" s="280">
        <v>1</v>
      </c>
      <c r="L11" s="280" t="s">
        <v>238</v>
      </c>
      <c r="M11" s="281">
        <v>10</v>
      </c>
    </row>
    <row r="12" spans="1:13" ht="12.75">
      <c r="A12" s="229" t="s">
        <v>153</v>
      </c>
      <c r="B12" s="282">
        <v>74</v>
      </c>
      <c r="C12" s="282">
        <v>21</v>
      </c>
      <c r="D12" s="282">
        <v>9</v>
      </c>
      <c r="E12" s="282" t="s">
        <v>238</v>
      </c>
      <c r="F12" s="282">
        <v>4</v>
      </c>
      <c r="G12" s="282" t="s">
        <v>238</v>
      </c>
      <c r="H12" s="282">
        <v>1</v>
      </c>
      <c r="I12" s="282">
        <v>4</v>
      </c>
      <c r="J12" s="282">
        <v>13</v>
      </c>
      <c r="K12" s="282">
        <v>17</v>
      </c>
      <c r="L12" s="282">
        <v>2</v>
      </c>
      <c r="M12" s="283">
        <v>145</v>
      </c>
    </row>
    <row r="13" spans="1:13" ht="12.75">
      <c r="A13" s="229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1"/>
    </row>
    <row r="14" spans="1:13" ht="12.75">
      <c r="A14" s="229" t="s">
        <v>154</v>
      </c>
      <c r="B14" s="282">
        <v>86</v>
      </c>
      <c r="C14" s="282">
        <v>9</v>
      </c>
      <c r="D14" s="282">
        <v>22</v>
      </c>
      <c r="E14" s="282" t="s">
        <v>238</v>
      </c>
      <c r="F14" s="282">
        <v>9</v>
      </c>
      <c r="G14" s="282" t="s">
        <v>238</v>
      </c>
      <c r="H14" s="282" t="s">
        <v>238</v>
      </c>
      <c r="I14" s="282" t="s">
        <v>238</v>
      </c>
      <c r="J14" s="282">
        <v>1</v>
      </c>
      <c r="K14" s="282">
        <v>16</v>
      </c>
      <c r="L14" s="282">
        <v>3</v>
      </c>
      <c r="M14" s="283">
        <v>146</v>
      </c>
    </row>
    <row r="15" spans="1:13" ht="12.75">
      <c r="A15" s="228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1"/>
    </row>
    <row r="16" spans="1:13" ht="12.75">
      <c r="A16" s="229" t="s">
        <v>155</v>
      </c>
      <c r="B16" s="282">
        <v>39</v>
      </c>
      <c r="C16" s="282">
        <v>4</v>
      </c>
      <c r="D16" s="282">
        <v>3</v>
      </c>
      <c r="E16" s="282" t="s">
        <v>238</v>
      </c>
      <c r="F16" s="282" t="s">
        <v>238</v>
      </c>
      <c r="G16" s="282" t="s">
        <v>238</v>
      </c>
      <c r="H16" s="282" t="s">
        <v>238</v>
      </c>
      <c r="I16" s="282" t="s">
        <v>238</v>
      </c>
      <c r="J16" s="282">
        <v>2</v>
      </c>
      <c r="K16" s="282">
        <v>14</v>
      </c>
      <c r="L16" s="282">
        <v>1</v>
      </c>
      <c r="M16" s="283">
        <v>63</v>
      </c>
    </row>
    <row r="17" spans="1:13" ht="12.75">
      <c r="A17" s="228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1"/>
    </row>
    <row r="18" spans="1:13" ht="12.75">
      <c r="A18" s="228" t="s">
        <v>156</v>
      </c>
      <c r="B18" s="280">
        <v>1</v>
      </c>
      <c r="C18" s="280" t="s">
        <v>238</v>
      </c>
      <c r="D18" s="280">
        <v>1</v>
      </c>
      <c r="E18" s="280">
        <v>1</v>
      </c>
      <c r="F18" s="280" t="s">
        <v>238</v>
      </c>
      <c r="G18" s="280" t="s">
        <v>238</v>
      </c>
      <c r="H18" s="280">
        <v>1</v>
      </c>
      <c r="I18" s="280" t="s">
        <v>238</v>
      </c>
      <c r="J18" s="280">
        <v>1</v>
      </c>
      <c r="K18" s="280" t="s">
        <v>238</v>
      </c>
      <c r="L18" s="280">
        <v>3</v>
      </c>
      <c r="M18" s="281">
        <v>8</v>
      </c>
    </row>
    <row r="19" spans="1:13" ht="12.75">
      <c r="A19" s="228" t="s">
        <v>157</v>
      </c>
      <c r="B19" s="280">
        <v>3</v>
      </c>
      <c r="C19" s="280">
        <v>3</v>
      </c>
      <c r="D19" s="280">
        <v>3</v>
      </c>
      <c r="E19" s="280">
        <v>13</v>
      </c>
      <c r="F19" s="280" t="s">
        <v>238</v>
      </c>
      <c r="G19" s="280">
        <v>1</v>
      </c>
      <c r="H19" s="280" t="s">
        <v>238</v>
      </c>
      <c r="I19" s="280" t="s">
        <v>238</v>
      </c>
      <c r="J19" s="280" t="s">
        <v>238</v>
      </c>
      <c r="K19" s="280">
        <v>1</v>
      </c>
      <c r="L19" s="280">
        <v>6</v>
      </c>
      <c r="M19" s="281">
        <v>30</v>
      </c>
    </row>
    <row r="20" spans="1:13" ht="12.75">
      <c r="A20" s="228" t="s">
        <v>158</v>
      </c>
      <c r="B20" s="280">
        <v>6</v>
      </c>
      <c r="C20" s="280">
        <v>1</v>
      </c>
      <c r="D20" s="280">
        <v>3</v>
      </c>
      <c r="E20" s="280">
        <v>4</v>
      </c>
      <c r="F20" s="280">
        <v>1</v>
      </c>
      <c r="G20" s="280">
        <v>1</v>
      </c>
      <c r="H20" s="280" t="s">
        <v>238</v>
      </c>
      <c r="I20" s="280" t="s">
        <v>238</v>
      </c>
      <c r="J20" s="280">
        <v>3</v>
      </c>
      <c r="K20" s="280">
        <v>1</v>
      </c>
      <c r="L20" s="280">
        <v>4</v>
      </c>
      <c r="M20" s="281">
        <v>24</v>
      </c>
    </row>
    <row r="21" spans="1:13" ht="12.75">
      <c r="A21" s="229" t="s">
        <v>159</v>
      </c>
      <c r="B21" s="282">
        <v>10</v>
      </c>
      <c r="C21" s="282">
        <v>4</v>
      </c>
      <c r="D21" s="282">
        <v>7</v>
      </c>
      <c r="E21" s="282">
        <v>18</v>
      </c>
      <c r="F21" s="282">
        <v>1</v>
      </c>
      <c r="G21" s="282">
        <v>2</v>
      </c>
      <c r="H21" s="282">
        <v>1</v>
      </c>
      <c r="I21" s="282" t="s">
        <v>238</v>
      </c>
      <c r="J21" s="282">
        <v>4</v>
      </c>
      <c r="K21" s="282">
        <v>2</v>
      </c>
      <c r="L21" s="282">
        <v>13</v>
      </c>
      <c r="M21" s="283">
        <v>62</v>
      </c>
    </row>
    <row r="22" spans="1:13" ht="12.75">
      <c r="A22" s="228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1"/>
    </row>
    <row r="23" spans="1:13" ht="12.75">
      <c r="A23" s="229" t="s">
        <v>160</v>
      </c>
      <c r="B23" s="282">
        <v>9</v>
      </c>
      <c r="C23" s="282">
        <v>1</v>
      </c>
      <c r="D23" s="282">
        <v>4</v>
      </c>
      <c r="E23" s="282">
        <v>3</v>
      </c>
      <c r="F23" s="282">
        <v>2</v>
      </c>
      <c r="G23" s="282" t="s">
        <v>238</v>
      </c>
      <c r="H23" s="282" t="s">
        <v>238</v>
      </c>
      <c r="I23" s="282" t="s">
        <v>238</v>
      </c>
      <c r="J23" s="282">
        <v>2</v>
      </c>
      <c r="K23" s="282">
        <v>1</v>
      </c>
      <c r="L23" s="282">
        <v>13</v>
      </c>
      <c r="M23" s="283">
        <v>35</v>
      </c>
    </row>
    <row r="24" spans="1:13" ht="12.75">
      <c r="A24" s="228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1"/>
    </row>
    <row r="25" spans="1:13" ht="12.75">
      <c r="A25" s="229" t="s">
        <v>161</v>
      </c>
      <c r="B25" s="282" t="s">
        <v>238</v>
      </c>
      <c r="C25" s="282" t="s">
        <v>238</v>
      </c>
      <c r="D25" s="282" t="s">
        <v>238</v>
      </c>
      <c r="E25" s="282" t="s">
        <v>238</v>
      </c>
      <c r="F25" s="282" t="s">
        <v>238</v>
      </c>
      <c r="G25" s="282">
        <v>1</v>
      </c>
      <c r="H25" s="282">
        <v>1</v>
      </c>
      <c r="I25" s="282">
        <v>1</v>
      </c>
      <c r="J25" s="282" t="s">
        <v>238</v>
      </c>
      <c r="K25" s="282">
        <v>12</v>
      </c>
      <c r="L25" s="282" t="s">
        <v>238</v>
      </c>
      <c r="M25" s="283">
        <v>15</v>
      </c>
    </row>
    <row r="26" spans="1:13" ht="12.75">
      <c r="A26" s="228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1"/>
    </row>
    <row r="27" spans="1:13" ht="12.75">
      <c r="A27" s="228" t="s">
        <v>162</v>
      </c>
      <c r="B27" s="280">
        <v>1</v>
      </c>
      <c r="C27" s="280" t="s">
        <v>238</v>
      </c>
      <c r="D27" s="280">
        <v>1</v>
      </c>
      <c r="E27" s="280" t="s">
        <v>238</v>
      </c>
      <c r="F27" s="280" t="s">
        <v>238</v>
      </c>
      <c r="G27" s="280" t="s">
        <v>238</v>
      </c>
      <c r="H27" s="280" t="s">
        <v>238</v>
      </c>
      <c r="I27" s="280" t="s">
        <v>238</v>
      </c>
      <c r="J27" s="280" t="s">
        <v>238</v>
      </c>
      <c r="K27" s="280">
        <v>1</v>
      </c>
      <c r="L27" s="280" t="s">
        <v>238</v>
      </c>
      <c r="M27" s="281">
        <v>3</v>
      </c>
    </row>
    <row r="28" spans="1:13" ht="12.75">
      <c r="A28" s="228" t="s">
        <v>163</v>
      </c>
      <c r="B28" s="280">
        <v>1</v>
      </c>
      <c r="C28" s="280" t="s">
        <v>238</v>
      </c>
      <c r="D28" s="280" t="s">
        <v>238</v>
      </c>
      <c r="E28" s="280" t="s">
        <v>238</v>
      </c>
      <c r="F28" s="280" t="s">
        <v>238</v>
      </c>
      <c r="G28" s="280" t="s">
        <v>238</v>
      </c>
      <c r="H28" s="280">
        <v>1</v>
      </c>
      <c r="I28" s="280" t="s">
        <v>238</v>
      </c>
      <c r="J28" s="280" t="s">
        <v>238</v>
      </c>
      <c r="K28" s="280" t="s">
        <v>238</v>
      </c>
      <c r="L28" s="280" t="s">
        <v>238</v>
      </c>
      <c r="M28" s="281">
        <v>2</v>
      </c>
    </row>
    <row r="29" spans="1:13" ht="12.75">
      <c r="A29" s="228" t="s">
        <v>164</v>
      </c>
      <c r="B29" s="280" t="s">
        <v>238</v>
      </c>
      <c r="C29" s="280" t="s">
        <v>238</v>
      </c>
      <c r="D29" s="280">
        <v>2</v>
      </c>
      <c r="E29" s="280" t="s">
        <v>238</v>
      </c>
      <c r="F29" s="280" t="s">
        <v>238</v>
      </c>
      <c r="G29" s="280" t="s">
        <v>238</v>
      </c>
      <c r="H29" s="280" t="s">
        <v>238</v>
      </c>
      <c r="I29" s="280" t="s">
        <v>238</v>
      </c>
      <c r="J29" s="280">
        <v>1</v>
      </c>
      <c r="K29" s="280">
        <v>6</v>
      </c>
      <c r="L29" s="280" t="s">
        <v>238</v>
      </c>
      <c r="M29" s="281">
        <v>9</v>
      </c>
    </row>
    <row r="30" spans="1:13" ht="12.75">
      <c r="A30" s="229" t="s">
        <v>165</v>
      </c>
      <c r="B30" s="282">
        <v>2</v>
      </c>
      <c r="C30" s="282" t="s">
        <v>238</v>
      </c>
      <c r="D30" s="282">
        <v>3</v>
      </c>
      <c r="E30" s="282" t="s">
        <v>238</v>
      </c>
      <c r="F30" s="282" t="s">
        <v>238</v>
      </c>
      <c r="G30" s="282" t="s">
        <v>238</v>
      </c>
      <c r="H30" s="282">
        <v>1</v>
      </c>
      <c r="I30" s="282" t="s">
        <v>238</v>
      </c>
      <c r="J30" s="282">
        <v>1</v>
      </c>
      <c r="K30" s="282">
        <v>7</v>
      </c>
      <c r="L30" s="282" t="s">
        <v>238</v>
      </c>
      <c r="M30" s="283">
        <v>14</v>
      </c>
    </row>
    <row r="31" spans="1:13" ht="12.75">
      <c r="A31" s="228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1"/>
    </row>
    <row r="32" spans="1:13" ht="12.75">
      <c r="A32" s="228" t="s">
        <v>166</v>
      </c>
      <c r="B32" s="280">
        <v>23</v>
      </c>
      <c r="C32" s="280" t="s">
        <v>238</v>
      </c>
      <c r="D32" s="280">
        <v>7</v>
      </c>
      <c r="E32" s="280" t="s">
        <v>238</v>
      </c>
      <c r="F32" s="280">
        <v>5</v>
      </c>
      <c r="G32" s="280">
        <v>1</v>
      </c>
      <c r="H32" s="280">
        <v>3</v>
      </c>
      <c r="I32" s="280">
        <v>9</v>
      </c>
      <c r="J32" s="280">
        <v>4</v>
      </c>
      <c r="K32" s="280">
        <v>1</v>
      </c>
      <c r="L32" s="280">
        <v>3</v>
      </c>
      <c r="M32" s="281">
        <v>56</v>
      </c>
    </row>
    <row r="33" spans="1:13" ht="12.75">
      <c r="A33" s="228" t="s">
        <v>167</v>
      </c>
      <c r="B33" s="280">
        <v>12</v>
      </c>
      <c r="C33" s="280">
        <v>2</v>
      </c>
      <c r="D33" s="280">
        <v>10</v>
      </c>
      <c r="E33" s="280" t="s">
        <v>238</v>
      </c>
      <c r="F33" s="280">
        <v>5</v>
      </c>
      <c r="G33" s="280" t="s">
        <v>238</v>
      </c>
      <c r="H33" s="280" t="s">
        <v>238</v>
      </c>
      <c r="I33" s="280">
        <v>2</v>
      </c>
      <c r="J33" s="280">
        <v>3</v>
      </c>
      <c r="K33" s="280">
        <v>1</v>
      </c>
      <c r="L33" s="280">
        <v>2</v>
      </c>
      <c r="M33" s="281">
        <v>37</v>
      </c>
    </row>
    <row r="34" spans="1:13" ht="12.75">
      <c r="A34" s="228" t="s">
        <v>168</v>
      </c>
      <c r="B34" s="280">
        <v>142</v>
      </c>
      <c r="C34" s="280" t="s">
        <v>238</v>
      </c>
      <c r="D34" s="280">
        <v>23</v>
      </c>
      <c r="E34" s="280" t="s">
        <v>238</v>
      </c>
      <c r="F34" s="280">
        <v>19</v>
      </c>
      <c r="G34" s="280">
        <v>3</v>
      </c>
      <c r="H34" s="280">
        <v>1</v>
      </c>
      <c r="I34" s="280">
        <v>1</v>
      </c>
      <c r="J34" s="280">
        <v>1</v>
      </c>
      <c r="K34" s="280" t="s">
        <v>238</v>
      </c>
      <c r="L34" s="280">
        <v>40</v>
      </c>
      <c r="M34" s="281">
        <v>230</v>
      </c>
    </row>
    <row r="35" spans="1:13" ht="12.75">
      <c r="A35" s="228" t="s">
        <v>169</v>
      </c>
      <c r="B35" s="280">
        <v>3</v>
      </c>
      <c r="C35" s="280">
        <v>1</v>
      </c>
      <c r="D35" s="280">
        <v>1</v>
      </c>
      <c r="E35" s="280" t="s">
        <v>238</v>
      </c>
      <c r="F35" s="280" t="s">
        <v>238</v>
      </c>
      <c r="G35" s="280" t="s">
        <v>238</v>
      </c>
      <c r="H35" s="280" t="s">
        <v>238</v>
      </c>
      <c r="I35" s="280">
        <v>1</v>
      </c>
      <c r="J35" s="280">
        <v>2</v>
      </c>
      <c r="K35" s="280" t="s">
        <v>238</v>
      </c>
      <c r="L35" s="280" t="s">
        <v>238</v>
      </c>
      <c r="M35" s="281">
        <v>8</v>
      </c>
    </row>
    <row r="36" spans="1:13" ht="12.75">
      <c r="A36" s="229" t="s">
        <v>170</v>
      </c>
      <c r="B36" s="282">
        <v>180</v>
      </c>
      <c r="C36" s="282">
        <v>3</v>
      </c>
      <c r="D36" s="282">
        <v>41</v>
      </c>
      <c r="E36" s="282" t="s">
        <v>238</v>
      </c>
      <c r="F36" s="282">
        <v>29</v>
      </c>
      <c r="G36" s="282">
        <v>4</v>
      </c>
      <c r="H36" s="282">
        <v>4</v>
      </c>
      <c r="I36" s="282">
        <v>13</v>
      </c>
      <c r="J36" s="282">
        <v>10</v>
      </c>
      <c r="K36" s="282">
        <v>2</v>
      </c>
      <c r="L36" s="282">
        <v>45</v>
      </c>
      <c r="M36" s="283">
        <v>331</v>
      </c>
    </row>
    <row r="37" spans="1:13" ht="12.75">
      <c r="A37" s="228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.75">
      <c r="A38" s="229" t="s">
        <v>171</v>
      </c>
      <c r="B38" s="282">
        <v>25</v>
      </c>
      <c r="C38" s="282">
        <v>7</v>
      </c>
      <c r="D38" s="282">
        <v>98</v>
      </c>
      <c r="E38" s="282">
        <v>2</v>
      </c>
      <c r="F38" s="282">
        <v>23</v>
      </c>
      <c r="G38" s="282" t="s">
        <v>238</v>
      </c>
      <c r="H38" s="282">
        <v>38</v>
      </c>
      <c r="I38" s="282">
        <v>54</v>
      </c>
      <c r="J38" s="282">
        <v>13</v>
      </c>
      <c r="K38" s="282" t="s">
        <v>238</v>
      </c>
      <c r="L38" s="282" t="s">
        <v>238</v>
      </c>
      <c r="M38" s="283">
        <v>260</v>
      </c>
    </row>
    <row r="39" spans="1:13" ht="12.75">
      <c r="A39" s="228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spans="1:13" ht="12.75">
      <c r="A40" s="228" t="s">
        <v>172</v>
      </c>
      <c r="B40" s="280">
        <v>10</v>
      </c>
      <c r="C40" s="280" t="s">
        <v>238</v>
      </c>
      <c r="D40" s="280" t="s">
        <v>238</v>
      </c>
      <c r="E40" s="280" t="s">
        <v>238</v>
      </c>
      <c r="F40" s="280" t="s">
        <v>238</v>
      </c>
      <c r="G40" s="280" t="s">
        <v>238</v>
      </c>
      <c r="H40" s="280">
        <v>2</v>
      </c>
      <c r="I40" s="280" t="s">
        <v>238</v>
      </c>
      <c r="J40" s="280" t="s">
        <v>238</v>
      </c>
      <c r="K40" s="280">
        <v>2</v>
      </c>
      <c r="L40" s="280" t="s">
        <v>238</v>
      </c>
      <c r="M40" s="281">
        <v>14</v>
      </c>
    </row>
    <row r="41" spans="1:13" ht="12.75">
      <c r="A41" s="228" t="s">
        <v>173</v>
      </c>
      <c r="B41" s="280" t="s">
        <v>238</v>
      </c>
      <c r="C41" s="280" t="s">
        <v>238</v>
      </c>
      <c r="D41" s="280" t="s">
        <v>238</v>
      </c>
      <c r="E41" s="280" t="s">
        <v>238</v>
      </c>
      <c r="F41" s="280" t="s">
        <v>238</v>
      </c>
      <c r="G41" s="280" t="s">
        <v>238</v>
      </c>
      <c r="H41" s="280" t="s">
        <v>238</v>
      </c>
      <c r="I41" s="280" t="s">
        <v>238</v>
      </c>
      <c r="J41" s="280" t="s">
        <v>238</v>
      </c>
      <c r="K41" s="280">
        <v>3</v>
      </c>
      <c r="L41" s="280" t="s">
        <v>238</v>
      </c>
      <c r="M41" s="281">
        <v>3</v>
      </c>
    </row>
    <row r="42" spans="1:13" ht="12.75">
      <c r="A42" s="228" t="s">
        <v>174</v>
      </c>
      <c r="B42" s="280" t="s">
        <v>238</v>
      </c>
      <c r="C42" s="280" t="s">
        <v>238</v>
      </c>
      <c r="D42" s="280" t="s">
        <v>238</v>
      </c>
      <c r="E42" s="280" t="s">
        <v>238</v>
      </c>
      <c r="F42" s="280" t="s">
        <v>238</v>
      </c>
      <c r="G42" s="280" t="s">
        <v>238</v>
      </c>
      <c r="H42" s="280" t="s">
        <v>238</v>
      </c>
      <c r="I42" s="280" t="s">
        <v>238</v>
      </c>
      <c r="J42" s="280" t="s">
        <v>238</v>
      </c>
      <c r="K42" s="280">
        <v>1</v>
      </c>
      <c r="L42" s="280" t="s">
        <v>238</v>
      </c>
      <c r="M42" s="281">
        <v>1</v>
      </c>
    </row>
    <row r="43" spans="1:13" ht="12.75">
      <c r="A43" s="228" t="s">
        <v>175</v>
      </c>
      <c r="B43" s="280">
        <v>1</v>
      </c>
      <c r="C43" s="280" t="s">
        <v>238</v>
      </c>
      <c r="D43" s="280">
        <v>1</v>
      </c>
      <c r="E43" s="280" t="s">
        <v>238</v>
      </c>
      <c r="F43" s="280" t="s">
        <v>238</v>
      </c>
      <c r="G43" s="280" t="s">
        <v>238</v>
      </c>
      <c r="H43" s="280" t="s">
        <v>238</v>
      </c>
      <c r="I43" s="280">
        <v>1</v>
      </c>
      <c r="J43" s="280" t="s">
        <v>238</v>
      </c>
      <c r="K43" s="280">
        <v>2</v>
      </c>
      <c r="L43" s="280" t="s">
        <v>238</v>
      </c>
      <c r="M43" s="281">
        <v>5</v>
      </c>
    </row>
    <row r="44" spans="1:13" ht="12.75">
      <c r="A44" s="228" t="s">
        <v>176</v>
      </c>
      <c r="B44" s="280">
        <v>2</v>
      </c>
      <c r="C44" s="280" t="s">
        <v>238</v>
      </c>
      <c r="D44" s="280" t="s">
        <v>238</v>
      </c>
      <c r="E44" s="280">
        <v>1</v>
      </c>
      <c r="F44" s="280" t="s">
        <v>238</v>
      </c>
      <c r="G44" s="280" t="s">
        <v>238</v>
      </c>
      <c r="H44" s="280" t="s">
        <v>238</v>
      </c>
      <c r="I44" s="280" t="s">
        <v>238</v>
      </c>
      <c r="J44" s="280" t="s">
        <v>238</v>
      </c>
      <c r="K44" s="280" t="s">
        <v>238</v>
      </c>
      <c r="L44" s="280" t="s">
        <v>238</v>
      </c>
      <c r="M44" s="281">
        <v>3</v>
      </c>
    </row>
    <row r="45" spans="1:13" ht="12.75">
      <c r="A45" s="228" t="s">
        <v>177</v>
      </c>
      <c r="B45" s="280">
        <v>4</v>
      </c>
      <c r="C45" s="280" t="s">
        <v>238</v>
      </c>
      <c r="D45" s="280" t="s">
        <v>238</v>
      </c>
      <c r="E45" s="280">
        <v>1</v>
      </c>
      <c r="F45" s="280" t="s">
        <v>238</v>
      </c>
      <c r="G45" s="280" t="s">
        <v>238</v>
      </c>
      <c r="H45" s="280" t="s">
        <v>238</v>
      </c>
      <c r="I45" s="280" t="s">
        <v>238</v>
      </c>
      <c r="J45" s="280">
        <v>1</v>
      </c>
      <c r="K45" s="280" t="s">
        <v>238</v>
      </c>
      <c r="L45" s="280" t="s">
        <v>238</v>
      </c>
      <c r="M45" s="281">
        <v>6</v>
      </c>
    </row>
    <row r="46" spans="1:13" ht="12.75">
      <c r="A46" s="228" t="s">
        <v>178</v>
      </c>
      <c r="B46" s="280" t="s">
        <v>238</v>
      </c>
      <c r="C46" s="280" t="s">
        <v>238</v>
      </c>
      <c r="D46" s="280" t="s">
        <v>238</v>
      </c>
      <c r="E46" s="280" t="s">
        <v>238</v>
      </c>
      <c r="F46" s="280" t="s">
        <v>238</v>
      </c>
      <c r="G46" s="280" t="s">
        <v>238</v>
      </c>
      <c r="H46" s="280" t="s">
        <v>238</v>
      </c>
      <c r="I46" s="280" t="s">
        <v>238</v>
      </c>
      <c r="J46" s="280" t="s">
        <v>238</v>
      </c>
      <c r="K46" s="280">
        <v>1</v>
      </c>
      <c r="L46" s="280" t="s">
        <v>238</v>
      </c>
      <c r="M46" s="281">
        <v>1</v>
      </c>
    </row>
    <row r="47" spans="1:13" ht="12.75">
      <c r="A47" s="228" t="s">
        <v>179</v>
      </c>
      <c r="B47" s="280" t="s">
        <v>238</v>
      </c>
      <c r="C47" s="280">
        <v>1</v>
      </c>
      <c r="D47" s="280" t="s">
        <v>238</v>
      </c>
      <c r="E47" s="280" t="s">
        <v>238</v>
      </c>
      <c r="F47" s="280" t="s">
        <v>238</v>
      </c>
      <c r="G47" s="280" t="s">
        <v>238</v>
      </c>
      <c r="H47" s="280">
        <v>1</v>
      </c>
      <c r="I47" s="280" t="s">
        <v>238</v>
      </c>
      <c r="J47" s="280" t="s">
        <v>238</v>
      </c>
      <c r="K47" s="280" t="s">
        <v>238</v>
      </c>
      <c r="L47" s="280" t="s">
        <v>238</v>
      </c>
      <c r="M47" s="281">
        <v>2</v>
      </c>
    </row>
    <row r="48" spans="1:13" ht="12.75">
      <c r="A48" s="228" t="s">
        <v>180</v>
      </c>
      <c r="B48" s="280" t="s">
        <v>238</v>
      </c>
      <c r="C48" s="280" t="s">
        <v>238</v>
      </c>
      <c r="D48" s="280" t="s">
        <v>238</v>
      </c>
      <c r="E48" s="280">
        <v>2</v>
      </c>
      <c r="F48" s="280" t="s">
        <v>238</v>
      </c>
      <c r="G48" s="280" t="s">
        <v>238</v>
      </c>
      <c r="H48" s="280" t="s">
        <v>238</v>
      </c>
      <c r="I48" s="280" t="s">
        <v>238</v>
      </c>
      <c r="J48" s="280" t="s">
        <v>238</v>
      </c>
      <c r="K48" s="280" t="s">
        <v>238</v>
      </c>
      <c r="L48" s="280" t="s">
        <v>238</v>
      </c>
      <c r="M48" s="281">
        <v>2</v>
      </c>
    </row>
    <row r="49" spans="1:13" ht="12.75">
      <c r="A49" s="229" t="s">
        <v>181</v>
      </c>
      <c r="B49" s="282">
        <v>17</v>
      </c>
      <c r="C49" s="282">
        <v>1</v>
      </c>
      <c r="D49" s="282">
        <v>1</v>
      </c>
      <c r="E49" s="282">
        <v>4</v>
      </c>
      <c r="F49" s="282" t="s">
        <v>238</v>
      </c>
      <c r="G49" s="282" t="s">
        <v>238</v>
      </c>
      <c r="H49" s="282">
        <v>3</v>
      </c>
      <c r="I49" s="282">
        <v>1</v>
      </c>
      <c r="J49" s="282">
        <v>1</v>
      </c>
      <c r="K49" s="282">
        <v>9</v>
      </c>
      <c r="L49" s="282" t="s">
        <v>238</v>
      </c>
      <c r="M49" s="283">
        <v>37</v>
      </c>
    </row>
    <row r="50" spans="1:13" ht="12.75">
      <c r="A50" s="228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1"/>
    </row>
    <row r="51" spans="1:13" ht="12.75">
      <c r="A51" s="229" t="s">
        <v>182</v>
      </c>
      <c r="B51" s="282">
        <v>6</v>
      </c>
      <c r="C51" s="282">
        <v>2</v>
      </c>
      <c r="D51" s="282" t="s">
        <v>238</v>
      </c>
      <c r="E51" s="282" t="s">
        <v>238</v>
      </c>
      <c r="F51" s="282" t="s">
        <v>238</v>
      </c>
      <c r="G51" s="282">
        <v>1</v>
      </c>
      <c r="H51" s="282" t="s">
        <v>238</v>
      </c>
      <c r="I51" s="282" t="s">
        <v>238</v>
      </c>
      <c r="J51" s="282" t="s">
        <v>238</v>
      </c>
      <c r="K51" s="282">
        <v>6</v>
      </c>
      <c r="L51" s="282" t="s">
        <v>238</v>
      </c>
      <c r="M51" s="283">
        <v>15</v>
      </c>
    </row>
    <row r="52" spans="1:13" ht="12.75">
      <c r="A52" s="228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1"/>
    </row>
    <row r="53" spans="1:13" ht="12.75">
      <c r="A53" s="228" t="s">
        <v>183</v>
      </c>
      <c r="B53" s="280">
        <v>4</v>
      </c>
      <c r="C53" s="280">
        <v>1</v>
      </c>
      <c r="D53" s="280">
        <v>2</v>
      </c>
      <c r="E53" s="280">
        <v>3</v>
      </c>
      <c r="F53" s="280">
        <v>1</v>
      </c>
      <c r="G53" s="280">
        <v>5</v>
      </c>
      <c r="H53" s="280" t="s">
        <v>238</v>
      </c>
      <c r="I53" s="280" t="s">
        <v>238</v>
      </c>
      <c r="J53" s="280">
        <v>2</v>
      </c>
      <c r="K53" s="280" t="s">
        <v>238</v>
      </c>
      <c r="L53" s="280" t="s">
        <v>238</v>
      </c>
      <c r="M53" s="281">
        <v>18</v>
      </c>
    </row>
    <row r="54" spans="1:13" ht="12.75">
      <c r="A54" s="228" t="s">
        <v>184</v>
      </c>
      <c r="B54" s="280">
        <v>1</v>
      </c>
      <c r="C54" s="280" t="s">
        <v>238</v>
      </c>
      <c r="D54" s="280">
        <v>4</v>
      </c>
      <c r="E54" s="280">
        <v>2</v>
      </c>
      <c r="F54" s="280" t="s">
        <v>238</v>
      </c>
      <c r="G54" s="280" t="s">
        <v>238</v>
      </c>
      <c r="H54" s="280" t="s">
        <v>238</v>
      </c>
      <c r="I54" s="280" t="s">
        <v>238</v>
      </c>
      <c r="J54" s="280" t="s">
        <v>238</v>
      </c>
      <c r="K54" s="280" t="s">
        <v>238</v>
      </c>
      <c r="L54" s="280" t="s">
        <v>238</v>
      </c>
      <c r="M54" s="281">
        <v>7</v>
      </c>
    </row>
    <row r="55" spans="1:13" ht="12.75">
      <c r="A55" s="228" t="s">
        <v>185</v>
      </c>
      <c r="B55" s="280" t="s">
        <v>238</v>
      </c>
      <c r="C55" s="280" t="s">
        <v>238</v>
      </c>
      <c r="D55" s="280">
        <v>1</v>
      </c>
      <c r="E55" s="280" t="s">
        <v>238</v>
      </c>
      <c r="F55" s="280" t="s">
        <v>238</v>
      </c>
      <c r="G55" s="280" t="s">
        <v>238</v>
      </c>
      <c r="H55" s="280" t="s">
        <v>238</v>
      </c>
      <c r="I55" s="280" t="s">
        <v>238</v>
      </c>
      <c r="J55" s="280" t="s">
        <v>238</v>
      </c>
      <c r="K55" s="280" t="s">
        <v>238</v>
      </c>
      <c r="L55" s="280" t="s">
        <v>238</v>
      </c>
      <c r="M55" s="281">
        <v>1</v>
      </c>
    </row>
    <row r="56" spans="1:13" ht="12.75">
      <c r="A56" s="228" t="s">
        <v>186</v>
      </c>
      <c r="B56" s="280" t="s">
        <v>238</v>
      </c>
      <c r="C56" s="280" t="s">
        <v>238</v>
      </c>
      <c r="D56" s="280" t="s">
        <v>238</v>
      </c>
      <c r="E56" s="280" t="s">
        <v>238</v>
      </c>
      <c r="F56" s="280" t="s">
        <v>238</v>
      </c>
      <c r="G56" s="280" t="s">
        <v>238</v>
      </c>
      <c r="H56" s="280" t="s">
        <v>238</v>
      </c>
      <c r="I56" s="280" t="s">
        <v>238</v>
      </c>
      <c r="J56" s="280" t="s">
        <v>238</v>
      </c>
      <c r="K56" s="280">
        <v>3</v>
      </c>
      <c r="L56" s="280" t="s">
        <v>238</v>
      </c>
      <c r="M56" s="281">
        <v>3</v>
      </c>
    </row>
    <row r="57" spans="1:13" ht="12.75">
      <c r="A57" s="228" t="s">
        <v>187</v>
      </c>
      <c r="B57" s="280">
        <v>6</v>
      </c>
      <c r="C57" s="280" t="s">
        <v>238</v>
      </c>
      <c r="D57" s="280">
        <v>2</v>
      </c>
      <c r="E57" s="280" t="s">
        <v>238</v>
      </c>
      <c r="F57" s="280" t="s">
        <v>238</v>
      </c>
      <c r="G57" s="280" t="s">
        <v>238</v>
      </c>
      <c r="H57" s="280" t="s">
        <v>238</v>
      </c>
      <c r="I57" s="280" t="s">
        <v>238</v>
      </c>
      <c r="J57" s="280" t="s">
        <v>238</v>
      </c>
      <c r="K57" s="280">
        <v>1</v>
      </c>
      <c r="L57" s="280">
        <v>1</v>
      </c>
      <c r="M57" s="281">
        <v>10</v>
      </c>
    </row>
    <row r="58" spans="1:13" ht="12.75">
      <c r="A58" s="229" t="s">
        <v>188</v>
      </c>
      <c r="B58" s="282">
        <v>11</v>
      </c>
      <c r="C58" s="282">
        <v>1</v>
      </c>
      <c r="D58" s="282">
        <v>9</v>
      </c>
      <c r="E58" s="282">
        <v>5</v>
      </c>
      <c r="F58" s="282">
        <v>1</v>
      </c>
      <c r="G58" s="282">
        <v>5</v>
      </c>
      <c r="H58" s="282" t="s">
        <v>238</v>
      </c>
      <c r="I58" s="282" t="s">
        <v>238</v>
      </c>
      <c r="J58" s="282">
        <v>2</v>
      </c>
      <c r="K58" s="282">
        <v>4</v>
      </c>
      <c r="L58" s="282">
        <v>1</v>
      </c>
      <c r="M58" s="283">
        <v>39</v>
      </c>
    </row>
    <row r="59" spans="1:13" ht="12.75">
      <c r="A59" s="228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1"/>
    </row>
    <row r="60" spans="1:13" ht="12.75">
      <c r="A60" s="228" t="s">
        <v>189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>
        <v>1</v>
      </c>
      <c r="L60" s="280"/>
      <c r="M60" s="281">
        <v>1</v>
      </c>
    </row>
    <row r="61" spans="1:13" ht="12.75">
      <c r="A61" s="228" t="s">
        <v>190</v>
      </c>
      <c r="B61" s="280">
        <v>13</v>
      </c>
      <c r="C61" s="280" t="s">
        <v>238</v>
      </c>
      <c r="D61" s="280">
        <v>6</v>
      </c>
      <c r="E61" s="280" t="s">
        <v>238</v>
      </c>
      <c r="F61" s="280">
        <v>1</v>
      </c>
      <c r="G61" s="280">
        <v>3</v>
      </c>
      <c r="H61" s="280" t="s">
        <v>238</v>
      </c>
      <c r="I61" s="280">
        <v>1</v>
      </c>
      <c r="J61" s="280">
        <v>1</v>
      </c>
      <c r="K61" s="280" t="s">
        <v>238</v>
      </c>
      <c r="L61" s="280" t="s">
        <v>238</v>
      </c>
      <c r="M61" s="281">
        <v>25</v>
      </c>
    </row>
    <row r="62" spans="1:13" ht="12.75">
      <c r="A62" s="228" t="s">
        <v>191</v>
      </c>
      <c r="B62" s="280" t="s">
        <v>238</v>
      </c>
      <c r="C62" s="280" t="s">
        <v>238</v>
      </c>
      <c r="D62" s="280">
        <v>1</v>
      </c>
      <c r="E62" s="280" t="s">
        <v>238</v>
      </c>
      <c r="F62" s="280" t="s">
        <v>238</v>
      </c>
      <c r="G62" s="280" t="s">
        <v>238</v>
      </c>
      <c r="H62" s="280" t="s">
        <v>238</v>
      </c>
      <c r="I62" s="280">
        <v>1</v>
      </c>
      <c r="J62" s="280">
        <v>3</v>
      </c>
      <c r="K62" s="280" t="s">
        <v>238</v>
      </c>
      <c r="L62" s="280">
        <v>1</v>
      </c>
      <c r="M62" s="281">
        <v>6</v>
      </c>
    </row>
    <row r="63" spans="1:13" ht="12.75">
      <c r="A63" s="229" t="s">
        <v>192</v>
      </c>
      <c r="B63" s="282">
        <v>13</v>
      </c>
      <c r="C63" s="282" t="s">
        <v>238</v>
      </c>
      <c r="D63" s="282">
        <v>7</v>
      </c>
      <c r="E63" s="282" t="s">
        <v>238</v>
      </c>
      <c r="F63" s="282">
        <v>1</v>
      </c>
      <c r="G63" s="282">
        <v>3</v>
      </c>
      <c r="H63" s="282" t="s">
        <v>238</v>
      </c>
      <c r="I63" s="282">
        <v>2</v>
      </c>
      <c r="J63" s="282">
        <v>4</v>
      </c>
      <c r="K63" s="282">
        <v>1</v>
      </c>
      <c r="L63" s="282">
        <v>1</v>
      </c>
      <c r="M63" s="283">
        <v>32</v>
      </c>
    </row>
    <row r="64" spans="1:13" ht="12.75">
      <c r="A64" s="228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1"/>
    </row>
    <row r="65" spans="1:13" ht="12.75">
      <c r="A65" s="229" t="s">
        <v>193</v>
      </c>
      <c r="B65" s="282" t="s">
        <v>238</v>
      </c>
      <c r="C65" s="282" t="s">
        <v>238</v>
      </c>
      <c r="D65" s="282">
        <v>2</v>
      </c>
      <c r="E65" s="282" t="s">
        <v>238</v>
      </c>
      <c r="F65" s="282" t="s">
        <v>238</v>
      </c>
      <c r="G65" s="282">
        <v>4</v>
      </c>
      <c r="H65" s="282" t="s">
        <v>238</v>
      </c>
      <c r="I65" s="282">
        <v>1</v>
      </c>
      <c r="J65" s="282" t="s">
        <v>238</v>
      </c>
      <c r="K65" s="282" t="s">
        <v>238</v>
      </c>
      <c r="L65" s="282" t="s">
        <v>238</v>
      </c>
      <c r="M65" s="283">
        <v>7</v>
      </c>
    </row>
    <row r="66" spans="1:13" ht="12.75">
      <c r="A66" s="228"/>
      <c r="B66" s="280"/>
      <c r="C66" s="280"/>
      <c r="D66" s="280"/>
      <c r="E66" s="280"/>
      <c r="F66" s="280"/>
      <c r="G66" s="280"/>
      <c r="H66" s="280"/>
      <c r="I66" s="280" t="s">
        <v>238</v>
      </c>
      <c r="J66" s="280" t="s">
        <v>238</v>
      </c>
      <c r="K66" s="280" t="s">
        <v>238</v>
      </c>
      <c r="L66" s="280" t="s">
        <v>238</v>
      </c>
      <c r="M66" s="281"/>
    </row>
    <row r="67" spans="1:13" ht="12.75">
      <c r="A67" s="228" t="s">
        <v>194</v>
      </c>
      <c r="B67" s="280">
        <v>23</v>
      </c>
      <c r="C67" s="280" t="s">
        <v>238</v>
      </c>
      <c r="D67" s="280">
        <v>11</v>
      </c>
      <c r="E67" s="280" t="s">
        <v>238</v>
      </c>
      <c r="F67" s="280">
        <v>1</v>
      </c>
      <c r="G67" s="280" t="s">
        <v>238</v>
      </c>
      <c r="H67" s="280">
        <v>1</v>
      </c>
      <c r="I67" s="280">
        <v>1</v>
      </c>
      <c r="J67" s="280">
        <v>1</v>
      </c>
      <c r="K67" s="280">
        <v>1</v>
      </c>
      <c r="L67" s="280" t="s">
        <v>238</v>
      </c>
      <c r="M67" s="281">
        <v>39</v>
      </c>
    </row>
    <row r="68" spans="1:13" ht="12.75">
      <c r="A68" s="228" t="s">
        <v>195</v>
      </c>
      <c r="B68" s="280">
        <v>24</v>
      </c>
      <c r="C68" s="280">
        <v>1</v>
      </c>
      <c r="D68" s="280">
        <v>7</v>
      </c>
      <c r="E68" s="280" t="s">
        <v>238</v>
      </c>
      <c r="F68" s="280" t="s">
        <v>238</v>
      </c>
      <c r="G68" s="280" t="s">
        <v>238</v>
      </c>
      <c r="H68" s="280">
        <v>3</v>
      </c>
      <c r="I68" s="280" t="s">
        <v>238</v>
      </c>
      <c r="J68" s="280">
        <v>3</v>
      </c>
      <c r="K68" s="280">
        <v>3</v>
      </c>
      <c r="L68" s="280" t="s">
        <v>238</v>
      </c>
      <c r="M68" s="281">
        <v>41</v>
      </c>
    </row>
    <row r="69" spans="1:13" ht="12.75">
      <c r="A69" s="229" t="s">
        <v>196</v>
      </c>
      <c r="B69" s="282">
        <v>47</v>
      </c>
      <c r="C69" s="282">
        <v>1</v>
      </c>
      <c r="D69" s="282">
        <v>18</v>
      </c>
      <c r="E69" s="282" t="s">
        <v>238</v>
      </c>
      <c r="F69" s="282">
        <v>1</v>
      </c>
      <c r="G69" s="282" t="s">
        <v>238</v>
      </c>
      <c r="H69" s="282">
        <v>4</v>
      </c>
      <c r="I69" s="282">
        <v>1</v>
      </c>
      <c r="J69" s="282">
        <v>4</v>
      </c>
      <c r="K69" s="282">
        <v>4</v>
      </c>
      <c r="L69" s="282" t="s">
        <v>238</v>
      </c>
      <c r="M69" s="283">
        <v>80</v>
      </c>
    </row>
    <row r="70" spans="1:13" ht="12.75">
      <c r="A70" s="228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1"/>
    </row>
    <row r="71" spans="1:13" ht="12.75">
      <c r="A71" s="228" t="s">
        <v>197</v>
      </c>
      <c r="B71" s="280" t="s">
        <v>238</v>
      </c>
      <c r="C71" s="280" t="s">
        <v>238</v>
      </c>
      <c r="D71" s="280">
        <v>4</v>
      </c>
      <c r="E71" s="280"/>
      <c r="F71" s="280">
        <v>2</v>
      </c>
      <c r="G71" s="280">
        <v>1</v>
      </c>
      <c r="H71" s="280" t="s">
        <v>238</v>
      </c>
      <c r="I71" s="280" t="s">
        <v>238</v>
      </c>
      <c r="J71" s="280" t="s">
        <v>238</v>
      </c>
      <c r="K71" s="280">
        <v>12</v>
      </c>
      <c r="L71" s="280" t="s">
        <v>238</v>
      </c>
      <c r="M71" s="281">
        <v>19</v>
      </c>
    </row>
    <row r="72" spans="1:13" ht="12.75">
      <c r="A72" s="228" t="s">
        <v>198</v>
      </c>
      <c r="B72" s="280">
        <v>381</v>
      </c>
      <c r="C72" s="280" t="s">
        <v>238</v>
      </c>
      <c r="D72" s="280">
        <v>35</v>
      </c>
      <c r="E72" s="280">
        <v>1</v>
      </c>
      <c r="F72" s="280">
        <v>16</v>
      </c>
      <c r="G72" s="280">
        <v>3</v>
      </c>
      <c r="H72" s="280">
        <v>2</v>
      </c>
      <c r="I72" s="280">
        <v>3</v>
      </c>
      <c r="J72" s="280">
        <v>1</v>
      </c>
      <c r="K72" s="280">
        <v>13</v>
      </c>
      <c r="L72" s="280">
        <v>1</v>
      </c>
      <c r="M72" s="281">
        <v>456</v>
      </c>
    </row>
    <row r="73" spans="1:13" ht="12.75">
      <c r="A73" s="228" t="s">
        <v>199</v>
      </c>
      <c r="B73" s="280">
        <v>116</v>
      </c>
      <c r="C73" s="280" t="s">
        <v>238</v>
      </c>
      <c r="D73" s="280">
        <v>79</v>
      </c>
      <c r="E73" s="280" t="s">
        <v>238</v>
      </c>
      <c r="F73" s="280">
        <v>1</v>
      </c>
      <c r="G73" s="280">
        <v>2</v>
      </c>
      <c r="H73" s="280">
        <v>4</v>
      </c>
      <c r="I73" s="280" t="s">
        <v>238</v>
      </c>
      <c r="J73" s="280">
        <v>2</v>
      </c>
      <c r="K73" s="280">
        <v>1</v>
      </c>
      <c r="L73" s="280">
        <v>1</v>
      </c>
      <c r="M73" s="281">
        <v>206</v>
      </c>
    </row>
    <row r="74" spans="1:13" ht="12.75">
      <c r="A74" s="228" t="s">
        <v>200</v>
      </c>
      <c r="B74" s="280">
        <v>9</v>
      </c>
      <c r="C74" s="280" t="s">
        <v>238</v>
      </c>
      <c r="D74" s="280">
        <v>48</v>
      </c>
      <c r="E74" s="280" t="s">
        <v>238</v>
      </c>
      <c r="F74" s="280">
        <v>5</v>
      </c>
      <c r="G74" s="280" t="s">
        <v>238</v>
      </c>
      <c r="H74" s="280" t="s">
        <v>238</v>
      </c>
      <c r="I74" s="280">
        <v>2</v>
      </c>
      <c r="J74" s="280">
        <v>4</v>
      </c>
      <c r="K74" s="280">
        <v>3</v>
      </c>
      <c r="L74" s="280" t="s">
        <v>238</v>
      </c>
      <c r="M74" s="281">
        <v>71</v>
      </c>
    </row>
    <row r="75" spans="1:13" ht="12.75">
      <c r="A75" s="228" t="s">
        <v>201</v>
      </c>
      <c r="B75" s="280">
        <v>198</v>
      </c>
      <c r="C75" s="280" t="s">
        <v>238</v>
      </c>
      <c r="D75" s="280">
        <v>103</v>
      </c>
      <c r="E75" s="280" t="s">
        <v>238</v>
      </c>
      <c r="F75" s="280">
        <v>22</v>
      </c>
      <c r="G75" s="280">
        <v>2</v>
      </c>
      <c r="H75" s="280">
        <v>22</v>
      </c>
      <c r="I75" s="280" t="s">
        <v>238</v>
      </c>
      <c r="J75" s="280">
        <v>2</v>
      </c>
      <c r="K75" s="280">
        <v>26</v>
      </c>
      <c r="L75" s="280">
        <v>262</v>
      </c>
      <c r="M75" s="281">
        <v>637</v>
      </c>
    </row>
    <row r="76" spans="1:13" ht="12.75">
      <c r="A76" s="228" t="s">
        <v>202</v>
      </c>
      <c r="B76" s="280">
        <v>30</v>
      </c>
      <c r="C76" s="280" t="s">
        <v>238</v>
      </c>
      <c r="D76" s="280">
        <v>48</v>
      </c>
      <c r="E76" s="280" t="s">
        <v>238</v>
      </c>
      <c r="F76" s="280">
        <v>12</v>
      </c>
      <c r="G76" s="280" t="s">
        <v>238</v>
      </c>
      <c r="H76" s="280">
        <v>2</v>
      </c>
      <c r="I76" s="280" t="s">
        <v>238</v>
      </c>
      <c r="J76" s="280">
        <v>1</v>
      </c>
      <c r="K76" s="280">
        <v>2</v>
      </c>
      <c r="L76" s="280" t="s">
        <v>238</v>
      </c>
      <c r="M76" s="281">
        <v>95</v>
      </c>
    </row>
    <row r="77" spans="1:13" ht="12.75">
      <c r="A77" s="228" t="s">
        <v>203</v>
      </c>
      <c r="B77" s="280">
        <v>13</v>
      </c>
      <c r="C77" s="280" t="s">
        <v>238</v>
      </c>
      <c r="D77" s="280">
        <v>25</v>
      </c>
      <c r="E77" s="280" t="s">
        <v>238</v>
      </c>
      <c r="F77" s="280">
        <v>5</v>
      </c>
      <c r="G77" s="280" t="s">
        <v>238</v>
      </c>
      <c r="H77" s="280">
        <v>2</v>
      </c>
      <c r="I77" s="280" t="s">
        <v>238</v>
      </c>
      <c r="J77" s="280">
        <v>1</v>
      </c>
      <c r="K77" s="280">
        <v>9</v>
      </c>
      <c r="L77" s="280">
        <v>1</v>
      </c>
      <c r="M77" s="281">
        <v>56</v>
      </c>
    </row>
    <row r="78" spans="1:13" ht="12.75">
      <c r="A78" s="228" t="s">
        <v>204</v>
      </c>
      <c r="B78" s="280">
        <v>61</v>
      </c>
      <c r="C78" s="280" t="s">
        <v>238</v>
      </c>
      <c r="D78" s="280">
        <v>115</v>
      </c>
      <c r="E78" s="280" t="s">
        <v>238</v>
      </c>
      <c r="F78" s="280">
        <v>1</v>
      </c>
      <c r="G78" s="280">
        <v>2</v>
      </c>
      <c r="H78" s="280">
        <v>3</v>
      </c>
      <c r="I78" s="280">
        <v>1</v>
      </c>
      <c r="J78" s="280">
        <v>1</v>
      </c>
      <c r="K78" s="280">
        <v>7</v>
      </c>
      <c r="L78" s="280">
        <v>1</v>
      </c>
      <c r="M78" s="281">
        <v>192</v>
      </c>
    </row>
    <row r="79" spans="1:13" ht="12.75">
      <c r="A79" s="229" t="s">
        <v>205</v>
      </c>
      <c r="B79" s="282">
        <v>808</v>
      </c>
      <c r="C79" s="282" t="s">
        <v>238</v>
      </c>
      <c r="D79" s="282">
        <v>457</v>
      </c>
      <c r="E79" s="282">
        <v>1</v>
      </c>
      <c r="F79" s="282">
        <v>64</v>
      </c>
      <c r="G79" s="282">
        <v>10</v>
      </c>
      <c r="H79" s="282">
        <v>35</v>
      </c>
      <c r="I79" s="282">
        <v>6</v>
      </c>
      <c r="J79" s="282">
        <v>12</v>
      </c>
      <c r="K79" s="282">
        <v>73</v>
      </c>
      <c r="L79" s="282">
        <v>266</v>
      </c>
      <c r="M79" s="283">
        <v>1732</v>
      </c>
    </row>
    <row r="80" spans="1:13" ht="12.75">
      <c r="A80" s="228"/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1"/>
    </row>
    <row r="81" spans="1:13" ht="12.75">
      <c r="A81" s="138" t="s">
        <v>262</v>
      </c>
      <c r="B81" s="280" t="s">
        <v>238</v>
      </c>
      <c r="C81" s="280" t="s">
        <v>238</v>
      </c>
      <c r="D81" s="280" t="s">
        <v>238</v>
      </c>
      <c r="E81" s="280" t="s">
        <v>238</v>
      </c>
      <c r="F81" s="280" t="s">
        <v>238</v>
      </c>
      <c r="G81" s="280">
        <v>1</v>
      </c>
      <c r="H81" s="280" t="s">
        <v>238</v>
      </c>
      <c r="I81" s="280" t="s">
        <v>238</v>
      </c>
      <c r="J81" s="280">
        <v>4</v>
      </c>
      <c r="K81" s="280">
        <v>2</v>
      </c>
      <c r="L81" s="280" t="s">
        <v>238</v>
      </c>
      <c r="M81" s="281">
        <v>7</v>
      </c>
    </row>
    <row r="82" spans="1:13" ht="12.75">
      <c r="A82" s="228" t="s">
        <v>206</v>
      </c>
      <c r="B82" s="280">
        <v>2</v>
      </c>
      <c r="C82" s="280">
        <v>1</v>
      </c>
      <c r="D82" s="280" t="s">
        <v>238</v>
      </c>
      <c r="E82" s="280">
        <v>6</v>
      </c>
      <c r="F82" s="280" t="s">
        <v>238</v>
      </c>
      <c r="G82" s="280">
        <v>3</v>
      </c>
      <c r="H82" s="280">
        <v>2</v>
      </c>
      <c r="I82" s="280" t="s">
        <v>238</v>
      </c>
      <c r="J82" s="280">
        <v>9</v>
      </c>
      <c r="K82" s="280">
        <v>9</v>
      </c>
      <c r="L82" s="280">
        <v>1</v>
      </c>
      <c r="M82" s="281">
        <v>33</v>
      </c>
    </row>
    <row r="83" spans="1:13" ht="12.75">
      <c r="A83" s="229" t="s">
        <v>207</v>
      </c>
      <c r="B83" s="280">
        <v>2</v>
      </c>
      <c r="C83" s="280">
        <v>1</v>
      </c>
      <c r="D83" s="280" t="s">
        <v>238</v>
      </c>
      <c r="E83" s="280">
        <v>6</v>
      </c>
      <c r="F83" s="280" t="s">
        <v>238</v>
      </c>
      <c r="G83" s="280">
        <v>4</v>
      </c>
      <c r="H83" s="280">
        <v>2</v>
      </c>
      <c r="I83" s="280" t="s">
        <v>238</v>
      </c>
      <c r="J83" s="280">
        <v>13</v>
      </c>
      <c r="K83" s="280">
        <v>11</v>
      </c>
      <c r="L83" s="280">
        <v>1</v>
      </c>
      <c r="M83" s="281">
        <v>40</v>
      </c>
    </row>
    <row r="84" spans="1:13" ht="12.75">
      <c r="A84" s="228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1"/>
    </row>
    <row r="85" spans="1:14" ht="13.5" thickBot="1">
      <c r="A85" s="230" t="s">
        <v>263</v>
      </c>
      <c r="B85" s="284">
        <v>1329</v>
      </c>
      <c r="C85" s="284">
        <v>55</v>
      </c>
      <c r="D85" s="284">
        <v>681</v>
      </c>
      <c r="E85" s="284">
        <v>39</v>
      </c>
      <c r="F85" s="284">
        <v>135</v>
      </c>
      <c r="G85" s="284">
        <v>34</v>
      </c>
      <c r="H85" s="284">
        <v>90</v>
      </c>
      <c r="I85" s="284">
        <v>83</v>
      </c>
      <c r="J85" s="284">
        <v>82</v>
      </c>
      <c r="K85" s="284">
        <v>179</v>
      </c>
      <c r="L85" s="284">
        <v>346</v>
      </c>
      <c r="M85" s="285">
        <v>3053</v>
      </c>
      <c r="N85" s="293"/>
    </row>
    <row r="86" spans="1:13" ht="12.75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</row>
    <row r="87" spans="1:13" ht="12.75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</row>
    <row r="88" spans="1:13" ht="12.75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</row>
    <row r="89" spans="1:13" ht="12.75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</row>
    <row r="90" spans="1:13" ht="12.75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</row>
    <row r="91" spans="1:13" ht="12.75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</row>
    <row r="92" spans="1:13" ht="12.75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</row>
    <row r="93" spans="1:13" ht="12.75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</row>
    <row r="94" spans="1:13" ht="12.75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</row>
    <row r="95" spans="1:13" ht="12.7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</row>
    <row r="96" spans="1:13" ht="12.75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</row>
    <row r="97" s="231" customFormat="1" ht="12.75"/>
    <row r="98" s="231" customFormat="1" ht="12.75"/>
    <row r="99" s="231" customFormat="1" ht="12.75"/>
    <row r="100" s="231" customFormat="1" ht="12.75"/>
    <row r="101" s="231" customFormat="1" ht="12.75"/>
    <row r="102" s="231" customFormat="1" ht="12.75"/>
    <row r="103" s="231" customFormat="1" ht="12.75"/>
    <row r="104" s="231" customFormat="1" ht="12.75"/>
    <row r="105" s="231" customFormat="1" ht="12.75"/>
    <row r="106" s="231" customFormat="1" ht="12.75"/>
    <row r="107" s="231" customFormat="1" ht="12.75"/>
    <row r="108" s="231" customFormat="1" ht="12.75"/>
    <row r="109" s="231" customFormat="1" ht="12.75"/>
    <row r="110" s="231" customFormat="1" ht="12.75"/>
    <row r="111" s="231" customFormat="1" ht="12.75"/>
    <row r="112" s="231" customFormat="1" ht="12.75"/>
    <row r="113" s="231" customFormat="1" ht="12.75"/>
    <row r="114" s="231" customFormat="1" ht="12.75"/>
    <row r="115" s="231" customFormat="1" ht="12.75"/>
    <row r="116" s="231" customFormat="1" ht="12.75"/>
    <row r="117" s="231" customFormat="1" ht="12.75"/>
    <row r="118" s="231" customFormat="1" ht="12.75"/>
    <row r="119" s="231" customFormat="1" ht="12.75"/>
    <row r="120" s="231" customFormat="1" ht="12.75"/>
    <row r="121" s="231" customFormat="1" ht="12.75"/>
    <row r="122" s="231" customFormat="1" ht="12.75"/>
    <row r="123" s="231" customFormat="1" ht="12.75"/>
    <row r="124" s="231" customFormat="1" ht="12.75"/>
    <row r="125" s="231" customFormat="1" ht="12.75"/>
    <row r="126" s="231" customFormat="1" ht="12.75"/>
    <row r="127" s="231" customFormat="1" ht="12.75"/>
    <row r="128" s="231" customFormat="1" ht="12.75"/>
    <row r="129" s="231" customFormat="1" ht="12.75"/>
  </sheetData>
  <mergeCells count="7">
    <mergeCell ref="A1:M1"/>
    <mergeCell ref="A3:M3"/>
    <mergeCell ref="M5:M7"/>
    <mergeCell ref="B6:C6"/>
    <mergeCell ref="D6:E6"/>
    <mergeCell ref="F6:G6"/>
    <mergeCell ref="I6:J6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I28"/>
  <sheetViews>
    <sheetView showGridLines="0" zoomScale="75" zoomScaleNormal="75" workbookViewId="0" topLeftCell="A1">
      <selection activeCell="C29" sqref="C29"/>
    </sheetView>
  </sheetViews>
  <sheetFormatPr defaultColWidth="11.421875" defaultRowHeight="12.75"/>
  <cols>
    <col min="1" max="1" width="22.28125" style="1" customWidth="1"/>
    <col min="2" max="2" width="15.00390625" style="1" customWidth="1"/>
    <col min="3" max="7" width="15.140625" style="1" customWidth="1"/>
    <col min="8" max="8" width="15.00390625" style="1" customWidth="1"/>
    <col min="9" max="16384" width="11.421875" style="1" customWidth="1"/>
  </cols>
  <sheetData>
    <row r="1" spans="1:8" s="80" customFormat="1" ht="18">
      <c r="A1" s="362" t="s">
        <v>240</v>
      </c>
      <c r="B1" s="362"/>
      <c r="C1" s="362"/>
      <c r="D1" s="362"/>
      <c r="E1" s="362"/>
      <c r="F1" s="362"/>
      <c r="G1" s="362"/>
      <c r="H1" s="362"/>
    </row>
    <row r="2" ht="12.75">
      <c r="A2" s="340" t="s">
        <v>395</v>
      </c>
    </row>
    <row r="3" spans="1:9" ht="12.75" customHeight="1">
      <c r="A3" s="366" t="s">
        <v>337</v>
      </c>
      <c r="B3" s="366"/>
      <c r="C3" s="366"/>
      <c r="D3" s="366"/>
      <c r="E3" s="366"/>
      <c r="F3" s="366"/>
      <c r="G3" s="366"/>
      <c r="H3" s="366"/>
      <c r="I3" s="97"/>
    </row>
    <row r="4" spans="1:9" ht="12.75" customHeight="1">
      <c r="A4" s="366" t="s">
        <v>300</v>
      </c>
      <c r="B4" s="366"/>
      <c r="C4" s="366"/>
      <c r="D4" s="366"/>
      <c r="E4" s="366"/>
      <c r="F4" s="366"/>
      <c r="G4" s="366"/>
      <c r="H4" s="366"/>
      <c r="I4" s="254"/>
    </row>
    <row r="5" spans="1:9" ht="12.75" customHeight="1">
      <c r="A5" s="367" t="s">
        <v>294</v>
      </c>
      <c r="B5" s="367"/>
      <c r="C5" s="367"/>
      <c r="D5" s="367"/>
      <c r="E5" s="367"/>
      <c r="F5" s="367"/>
      <c r="G5" s="367"/>
      <c r="H5" s="367"/>
      <c r="I5" s="13"/>
    </row>
    <row r="6" spans="1:9" ht="13.5" thickBot="1">
      <c r="A6" s="5"/>
      <c r="B6" s="5"/>
      <c r="C6" s="5"/>
      <c r="D6" s="5"/>
      <c r="E6" s="5"/>
      <c r="F6" s="5"/>
      <c r="G6" s="5"/>
      <c r="H6" s="5"/>
      <c r="I6" s="13"/>
    </row>
    <row r="7" spans="1:9" ht="12.75">
      <c r="A7" s="131"/>
      <c r="B7" s="184"/>
      <c r="C7" s="184"/>
      <c r="D7" s="184"/>
      <c r="E7" s="184"/>
      <c r="F7" s="184"/>
      <c r="G7" s="184"/>
      <c r="H7" s="184"/>
      <c r="I7" s="13"/>
    </row>
    <row r="8" spans="1:9" ht="12.75">
      <c r="A8" s="6" t="s">
        <v>14</v>
      </c>
      <c r="B8" s="2" t="s">
        <v>15</v>
      </c>
      <c r="C8" s="2" t="s">
        <v>365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13"/>
    </row>
    <row r="9" spans="1:9" ht="12.75">
      <c r="A9" s="13"/>
      <c r="B9" s="2"/>
      <c r="C9" s="2" t="s">
        <v>366</v>
      </c>
      <c r="D9" s="2" t="s">
        <v>367</v>
      </c>
      <c r="E9" s="2" t="s">
        <v>230</v>
      </c>
      <c r="F9" s="2"/>
      <c r="G9" s="2"/>
      <c r="H9" s="2"/>
      <c r="I9" s="13"/>
    </row>
    <row r="10" spans="1:9" ht="13.5" thickBot="1">
      <c r="A10" s="161"/>
      <c r="B10" s="175"/>
      <c r="C10" s="175"/>
      <c r="D10" s="175"/>
      <c r="E10" s="175"/>
      <c r="F10" s="175"/>
      <c r="G10" s="175"/>
      <c r="H10" s="175"/>
      <c r="I10" s="13"/>
    </row>
    <row r="11" spans="1:9" ht="12.75">
      <c r="A11" s="16">
        <v>1995</v>
      </c>
      <c r="B11" s="255">
        <v>162.97</v>
      </c>
      <c r="C11" s="255">
        <v>117.477809</v>
      </c>
      <c r="D11" s="255">
        <v>14.728377</v>
      </c>
      <c r="E11" s="255">
        <v>35.56</v>
      </c>
      <c r="F11" s="255">
        <v>41.28</v>
      </c>
      <c r="G11" s="255">
        <v>167.24</v>
      </c>
      <c r="H11" s="256">
        <v>539.26</v>
      </c>
      <c r="I11" s="13"/>
    </row>
    <row r="12" spans="1:9" ht="12.75">
      <c r="A12" s="16">
        <v>1996</v>
      </c>
      <c r="B12" s="255">
        <v>150.35</v>
      </c>
      <c r="C12" s="255">
        <v>101.76468899999999</v>
      </c>
      <c r="D12" s="255">
        <v>19.934364</v>
      </c>
      <c r="E12" s="255">
        <v>41.13</v>
      </c>
      <c r="F12" s="255">
        <v>40.49</v>
      </c>
      <c r="G12" s="255">
        <v>182.75</v>
      </c>
      <c r="H12" s="256">
        <v>536.42</v>
      </c>
      <c r="I12" s="13"/>
    </row>
    <row r="13" spans="1:9" ht="12.75">
      <c r="A13" s="16">
        <v>1997</v>
      </c>
      <c r="B13" s="255">
        <v>171.44</v>
      </c>
      <c r="C13" s="255">
        <v>91.977512</v>
      </c>
      <c r="D13" s="255">
        <v>32.632364</v>
      </c>
      <c r="E13" s="255">
        <v>68.83</v>
      </c>
      <c r="F13" s="255">
        <v>43.55</v>
      </c>
      <c r="G13" s="255">
        <v>227.69</v>
      </c>
      <c r="H13" s="256">
        <v>636.12</v>
      </c>
      <c r="I13" s="13"/>
    </row>
    <row r="14" spans="1:9" ht="12.75">
      <c r="A14" s="16">
        <v>1998</v>
      </c>
      <c r="B14" s="255">
        <v>170.52</v>
      </c>
      <c r="C14" s="255">
        <v>114.874524</v>
      </c>
      <c r="D14" s="255">
        <v>37.454582</v>
      </c>
      <c r="E14" s="255">
        <v>83.87</v>
      </c>
      <c r="F14" s="255">
        <v>46.67</v>
      </c>
      <c r="G14" s="255">
        <v>279.76</v>
      </c>
      <c r="H14" s="256">
        <v>733.15</v>
      </c>
      <c r="I14" s="13"/>
    </row>
    <row r="15" spans="1:9" ht="12.75">
      <c r="A15" s="16">
        <v>1999</v>
      </c>
      <c r="B15" s="255">
        <v>146.04</v>
      </c>
      <c r="C15" s="255">
        <v>107.81650099999999</v>
      </c>
      <c r="D15" s="255">
        <v>40.344971</v>
      </c>
      <c r="E15" s="255">
        <v>125.05</v>
      </c>
      <c r="F15" s="255">
        <v>51.29</v>
      </c>
      <c r="G15" s="255">
        <v>358.92</v>
      </c>
      <c r="H15" s="256">
        <v>829.46</v>
      </c>
      <c r="I15" s="13"/>
    </row>
    <row r="16" spans="1:9" ht="12.75">
      <c r="A16" s="156">
        <v>2000</v>
      </c>
      <c r="B16" s="255">
        <v>212.32</v>
      </c>
      <c r="C16" s="255">
        <v>73.388661</v>
      </c>
      <c r="D16" s="255">
        <v>24.392314999999996</v>
      </c>
      <c r="E16" s="255">
        <v>83.75</v>
      </c>
      <c r="F16" s="255">
        <v>50.24</v>
      </c>
      <c r="G16" s="255">
        <v>398.15</v>
      </c>
      <c r="H16" s="256">
        <v>842.24</v>
      </c>
      <c r="I16" s="13"/>
    </row>
    <row r="17" spans="1:9" ht="12.75">
      <c r="A17" s="16">
        <v>2001</v>
      </c>
      <c r="B17" s="255">
        <v>290.303874</v>
      </c>
      <c r="C17" s="255">
        <v>70.662249</v>
      </c>
      <c r="D17" s="255">
        <v>19.025515</v>
      </c>
      <c r="E17" s="255">
        <v>101.484845</v>
      </c>
      <c r="F17" s="255">
        <v>53.3</v>
      </c>
      <c r="G17" s="255">
        <v>364.909</v>
      </c>
      <c r="H17" s="256">
        <v>899.689</v>
      </c>
      <c r="I17" s="13"/>
    </row>
    <row r="18" spans="1:9" ht="12.75">
      <c r="A18" s="337">
        <v>2002</v>
      </c>
      <c r="B18" s="255">
        <v>300.292104</v>
      </c>
      <c r="C18" s="255">
        <v>89.358937</v>
      </c>
      <c r="D18" s="255">
        <v>44.950968</v>
      </c>
      <c r="E18" s="255">
        <v>125.785</v>
      </c>
      <c r="F18" s="255">
        <v>54.4</v>
      </c>
      <c r="G18" s="255">
        <v>343.551</v>
      </c>
      <c r="H18" s="256">
        <v>958.34</v>
      </c>
      <c r="I18" s="13"/>
    </row>
    <row r="19" spans="1:9" ht="12.75">
      <c r="A19" s="337">
        <v>2003</v>
      </c>
      <c r="B19" s="255">
        <v>298.574443</v>
      </c>
      <c r="C19" s="255">
        <v>58.264848</v>
      </c>
      <c r="D19" s="255">
        <v>38.060235999999996</v>
      </c>
      <c r="E19" s="255">
        <v>111.48975</v>
      </c>
      <c r="F19" s="255">
        <v>57.5</v>
      </c>
      <c r="G19" s="255">
        <v>331.798</v>
      </c>
      <c r="H19" s="256">
        <v>895.689</v>
      </c>
      <c r="I19" s="13"/>
    </row>
    <row r="20" spans="1:9" ht="12.75">
      <c r="A20" s="338">
        <v>2004</v>
      </c>
      <c r="B20" s="255">
        <v>276.117728</v>
      </c>
      <c r="C20" s="255">
        <v>64.414984</v>
      </c>
      <c r="D20" s="255">
        <v>52.115421999999995</v>
      </c>
      <c r="E20" s="255">
        <v>97.668</v>
      </c>
      <c r="F20" s="255">
        <v>61.8</v>
      </c>
      <c r="G20" s="255">
        <v>376.018</v>
      </c>
      <c r="H20" s="256">
        <v>928.135</v>
      </c>
      <c r="I20" s="13"/>
    </row>
    <row r="21" spans="1:9" ht="12.75">
      <c r="A21" s="156">
        <v>2005</v>
      </c>
      <c r="B21" s="255">
        <v>246.17724299999998</v>
      </c>
      <c r="C21" s="255">
        <v>54.549672</v>
      </c>
      <c r="D21" s="255">
        <v>34.092386</v>
      </c>
      <c r="E21" s="255">
        <v>83.4218</v>
      </c>
      <c r="F21" s="255">
        <v>61.3</v>
      </c>
      <c r="G21" s="255">
        <v>431.069921</v>
      </c>
      <c r="H21" s="256">
        <v>910.611022</v>
      </c>
      <c r="I21" s="13"/>
    </row>
    <row r="22" spans="1:9" ht="12.75">
      <c r="A22" s="156" t="s">
        <v>312</v>
      </c>
      <c r="B22" s="255">
        <v>238.5433330770793</v>
      </c>
      <c r="C22" s="255">
        <v>52.858096949040196</v>
      </c>
      <c r="D22" s="255">
        <v>33.03518753352175</v>
      </c>
      <c r="E22" s="255">
        <v>80.83490569958774</v>
      </c>
      <c r="F22" s="255">
        <v>59.39909854959649</v>
      </c>
      <c r="G22" s="255">
        <v>417.70252396812026</v>
      </c>
      <c r="H22" s="256">
        <v>882.3731457769458</v>
      </c>
      <c r="I22" s="13"/>
    </row>
    <row r="23" spans="1:9" ht="13.5" thickBot="1">
      <c r="A23" s="214" t="s">
        <v>368</v>
      </c>
      <c r="B23" s="257">
        <v>243.93378662574435</v>
      </c>
      <c r="C23" s="257">
        <v>54.05255127563656</v>
      </c>
      <c r="D23" s="257">
        <v>33.78169610944304</v>
      </c>
      <c r="E23" s="257">
        <v>82.66156251142809</v>
      </c>
      <c r="F23" s="257">
        <v>60.741362353132416</v>
      </c>
      <c r="G23" s="257">
        <v>427.14150523649533</v>
      </c>
      <c r="H23" s="258">
        <v>902.3124641118798</v>
      </c>
      <c r="I23" s="13"/>
    </row>
    <row r="24" spans="1:9" ht="12.75">
      <c r="A24" s="13" t="s">
        <v>267</v>
      </c>
      <c r="I24" s="13"/>
    </row>
    <row r="25" ht="12.75">
      <c r="I25" s="13"/>
    </row>
    <row r="26" ht="12.75">
      <c r="I26" s="13"/>
    </row>
    <row r="27" ht="12.75">
      <c r="I27" s="13"/>
    </row>
    <row r="28" ht="12.75">
      <c r="I28" s="13"/>
    </row>
  </sheetData>
  <mergeCells count="4">
    <mergeCell ref="A3:H3"/>
    <mergeCell ref="A1:H1"/>
    <mergeCell ref="A5:H5"/>
    <mergeCell ref="A4:H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7" transitionEvaluation="1"/>
  <dimension ref="A1:N42"/>
  <sheetViews>
    <sheetView showGridLines="0" zoomScale="75" zoomScaleNormal="75" workbookViewId="0" topLeftCell="A1">
      <selection activeCell="C47" sqref="C47"/>
    </sheetView>
  </sheetViews>
  <sheetFormatPr defaultColWidth="12.57421875" defaultRowHeight="12.75"/>
  <cols>
    <col min="1" max="1" width="35.7109375" style="45" customWidth="1"/>
    <col min="2" max="7" width="14.7109375" style="45" customWidth="1"/>
    <col min="8" max="8" width="2.28125" style="45" customWidth="1"/>
    <col min="9" max="9" width="17.7109375" style="45" customWidth="1"/>
    <col min="10" max="11" width="19.140625" style="45" customWidth="1"/>
    <col min="12" max="12" width="16.421875" style="45" customWidth="1"/>
    <col min="13" max="13" width="2.28125" style="45" customWidth="1"/>
    <col min="14" max="14" width="51.140625" style="45" customWidth="1"/>
    <col min="15" max="15" width="2.28125" style="45" customWidth="1"/>
    <col min="16" max="16" width="19.140625" style="45" customWidth="1"/>
    <col min="17" max="17" width="2.28125" style="45" customWidth="1"/>
    <col min="18" max="18" width="19.140625" style="45" customWidth="1"/>
    <col min="19" max="19" width="2.28125" style="45" customWidth="1"/>
    <col min="20" max="20" width="19.140625" style="45" customWidth="1"/>
    <col min="21" max="21" width="2.28125" style="45" customWidth="1"/>
    <col min="22" max="22" width="19.140625" style="45" customWidth="1"/>
    <col min="23" max="23" width="2.28125" style="45" customWidth="1"/>
    <col min="24" max="24" width="19.140625" style="45" customWidth="1"/>
    <col min="25" max="25" width="2.28125" style="45" customWidth="1"/>
    <col min="26" max="26" width="19.140625" style="45" customWidth="1"/>
    <col min="27" max="27" width="2.28125" style="45" customWidth="1"/>
    <col min="28" max="28" width="19.140625" style="45" customWidth="1"/>
    <col min="29" max="29" width="2.28125" style="45" customWidth="1"/>
    <col min="30" max="16384" width="19.140625" style="45" customWidth="1"/>
  </cols>
  <sheetData>
    <row r="1" spans="1:7" s="85" customFormat="1" ht="18">
      <c r="A1" s="362" t="s">
        <v>240</v>
      </c>
      <c r="B1" s="362"/>
      <c r="C1" s="362"/>
      <c r="D1" s="362"/>
      <c r="E1" s="362"/>
      <c r="F1" s="362"/>
      <c r="G1" s="362"/>
    </row>
    <row r="2" ht="12.75">
      <c r="A2" s="341" t="s">
        <v>395</v>
      </c>
    </row>
    <row r="3" spans="1:10" s="99" customFormat="1" ht="15">
      <c r="A3" s="370" t="s">
        <v>338</v>
      </c>
      <c r="B3" s="370"/>
      <c r="C3" s="370"/>
      <c r="D3" s="370"/>
      <c r="E3" s="370"/>
      <c r="F3" s="370"/>
      <c r="G3" s="370"/>
      <c r="H3" s="95"/>
      <c r="I3" s="95"/>
      <c r="J3" s="95"/>
    </row>
    <row r="4" s="96" customFormat="1" ht="15" thickBot="1"/>
    <row r="5" spans="1:7" ht="12.75">
      <c r="A5" s="368" t="s">
        <v>24</v>
      </c>
      <c r="B5" s="371" t="s">
        <v>61</v>
      </c>
      <c r="C5" s="371"/>
      <c r="D5" s="372"/>
      <c r="E5" s="371" t="s">
        <v>333</v>
      </c>
      <c r="F5" s="371"/>
      <c r="G5" s="371"/>
    </row>
    <row r="6" spans="1:8" ht="13.5" thickBot="1">
      <c r="A6" s="369"/>
      <c r="B6" s="185">
        <v>2004</v>
      </c>
      <c r="C6" s="185">
        <v>2005</v>
      </c>
      <c r="D6" s="185">
        <v>2006</v>
      </c>
      <c r="E6" s="186">
        <v>2004</v>
      </c>
      <c r="F6" s="186">
        <v>2005</v>
      </c>
      <c r="G6" s="186">
        <v>2006</v>
      </c>
      <c r="H6" s="46"/>
    </row>
    <row r="7" spans="1:7" ht="12.75">
      <c r="A7" s="301" t="s">
        <v>25</v>
      </c>
      <c r="B7" s="103"/>
      <c r="C7" s="103"/>
      <c r="D7" s="103"/>
      <c r="E7" s="104"/>
      <c r="F7" s="104"/>
      <c r="G7" s="104"/>
    </row>
    <row r="8" spans="1:7" ht="12.75">
      <c r="A8" s="302" t="s">
        <v>26</v>
      </c>
      <c r="B8" s="47"/>
      <c r="C8" s="47"/>
      <c r="D8" s="47"/>
      <c r="E8" s="48"/>
      <c r="F8" s="48"/>
      <c r="G8" s="48"/>
    </row>
    <row r="9" spans="1:7" ht="12.75">
      <c r="A9" s="302" t="s">
        <v>27</v>
      </c>
      <c r="B9" s="47">
        <v>16069</v>
      </c>
      <c r="C9" s="47">
        <v>15746</v>
      </c>
      <c r="D9" s="47">
        <v>7228</v>
      </c>
      <c r="E9" s="48">
        <v>2752</v>
      </c>
      <c r="F9" s="48">
        <v>4218</v>
      </c>
      <c r="G9" s="48">
        <v>1991</v>
      </c>
    </row>
    <row r="10" spans="1:7" ht="12.75">
      <c r="A10" s="302" t="s">
        <v>28</v>
      </c>
      <c r="B10" s="47"/>
      <c r="C10" s="47"/>
      <c r="D10" s="47"/>
      <c r="E10" s="48"/>
      <c r="F10" s="48"/>
      <c r="G10" s="48"/>
    </row>
    <row r="11" spans="1:7" ht="12.75">
      <c r="A11" s="302" t="s">
        <v>29</v>
      </c>
      <c r="B11" s="47">
        <v>73628</v>
      </c>
      <c r="C11" s="47">
        <v>80041</v>
      </c>
      <c r="D11" s="47">
        <v>81757</v>
      </c>
      <c r="E11" s="48">
        <v>101067</v>
      </c>
      <c r="F11" s="48">
        <v>105333</v>
      </c>
      <c r="G11" s="48">
        <v>122138</v>
      </c>
    </row>
    <row r="12" spans="1:7" ht="12.75">
      <c r="A12" s="302" t="s">
        <v>30</v>
      </c>
      <c r="B12" s="47">
        <v>74283</v>
      </c>
      <c r="C12" s="47">
        <v>78976</v>
      </c>
      <c r="D12" s="47">
        <v>90902</v>
      </c>
      <c r="E12" s="48">
        <v>2313</v>
      </c>
      <c r="F12" s="48">
        <v>5183</v>
      </c>
      <c r="G12" s="48">
        <v>3024</v>
      </c>
    </row>
    <row r="13" spans="1:7" ht="12.75">
      <c r="A13" s="302" t="s">
        <v>235</v>
      </c>
      <c r="B13" s="47">
        <v>3417</v>
      </c>
      <c r="C13" s="47">
        <v>2572</v>
      </c>
      <c r="D13" s="47">
        <v>2392</v>
      </c>
      <c r="E13" s="48">
        <v>331</v>
      </c>
      <c r="F13" s="48">
        <v>566</v>
      </c>
      <c r="G13" s="48">
        <v>265</v>
      </c>
    </row>
    <row r="14" spans="1:7" ht="12.75">
      <c r="A14" s="302" t="s">
        <v>236</v>
      </c>
      <c r="B14" s="47">
        <v>30184</v>
      </c>
      <c r="C14" s="47">
        <v>18031</v>
      </c>
      <c r="D14" s="47">
        <v>44234</v>
      </c>
      <c r="E14" s="48">
        <v>2811</v>
      </c>
      <c r="F14" s="48">
        <v>2161</v>
      </c>
      <c r="G14" s="48">
        <v>714</v>
      </c>
    </row>
    <row r="15" spans="1:7" ht="12.75">
      <c r="A15" s="302" t="s">
        <v>31</v>
      </c>
      <c r="B15" s="47">
        <v>7233</v>
      </c>
      <c r="C15" s="47">
        <v>95917</v>
      </c>
      <c r="D15" s="47">
        <v>1557</v>
      </c>
      <c r="E15" s="48">
        <v>7494</v>
      </c>
      <c r="F15" s="48">
        <v>5805</v>
      </c>
      <c r="G15" s="48">
        <v>4932</v>
      </c>
    </row>
    <row r="16" spans="1:7" ht="12.75">
      <c r="A16" s="302" t="s">
        <v>32</v>
      </c>
      <c r="B16" s="47">
        <v>68481</v>
      </c>
      <c r="C16" s="47">
        <v>126120</v>
      </c>
      <c r="D16" s="47">
        <v>105918</v>
      </c>
      <c r="E16" s="48">
        <v>11583</v>
      </c>
      <c r="F16" s="48">
        <v>17209</v>
      </c>
      <c r="G16" s="48">
        <v>7908</v>
      </c>
    </row>
    <row r="17" spans="1:7" ht="12.75">
      <c r="A17" s="302" t="s">
        <v>33</v>
      </c>
      <c r="B17" s="47">
        <v>251</v>
      </c>
      <c r="C17" s="47">
        <v>249</v>
      </c>
      <c r="D17" s="47">
        <v>245</v>
      </c>
      <c r="E17" s="48">
        <v>122</v>
      </c>
      <c r="F17" s="48">
        <v>83</v>
      </c>
      <c r="G17" s="48">
        <v>171</v>
      </c>
    </row>
    <row r="18" spans="1:7" ht="12.75">
      <c r="A18" s="302" t="s">
        <v>34</v>
      </c>
      <c r="B18" s="47">
        <v>1005</v>
      </c>
      <c r="C18" s="47">
        <v>1104</v>
      </c>
      <c r="D18" s="47">
        <v>436</v>
      </c>
      <c r="E18" s="48">
        <v>233</v>
      </c>
      <c r="F18" s="48">
        <v>607</v>
      </c>
      <c r="G18" s="48">
        <v>5257</v>
      </c>
    </row>
    <row r="19" spans="1:7" ht="12.75">
      <c r="A19" s="302" t="s">
        <v>35</v>
      </c>
      <c r="B19" s="47">
        <v>164488</v>
      </c>
      <c r="C19" s="47">
        <v>128539</v>
      </c>
      <c r="D19" s="47">
        <v>1357</v>
      </c>
      <c r="E19" s="48">
        <v>20471</v>
      </c>
      <c r="F19" s="48">
        <v>22933</v>
      </c>
      <c r="G19" s="48">
        <v>797</v>
      </c>
    </row>
    <row r="20" spans="1:7" ht="12.75">
      <c r="A20" s="302" t="s">
        <v>36</v>
      </c>
      <c r="B20" s="47">
        <v>2274</v>
      </c>
      <c r="C20" s="176">
        <v>2209</v>
      </c>
      <c r="D20" s="176">
        <v>1</v>
      </c>
      <c r="E20" s="48">
        <v>51</v>
      </c>
      <c r="F20" s="48">
        <v>27</v>
      </c>
      <c r="G20" s="48">
        <v>2</v>
      </c>
    </row>
    <row r="21" spans="1:7" ht="12.75">
      <c r="A21" s="302" t="s">
        <v>37</v>
      </c>
      <c r="B21" s="47">
        <v>43929</v>
      </c>
      <c r="C21" s="47">
        <v>33474</v>
      </c>
      <c r="D21" s="47">
        <v>77</v>
      </c>
      <c r="E21" s="48">
        <v>884</v>
      </c>
      <c r="F21" s="48">
        <v>14213</v>
      </c>
      <c r="G21" s="48">
        <v>133</v>
      </c>
    </row>
    <row r="22" spans="1:7" ht="12.75">
      <c r="A22" s="302" t="s">
        <v>38</v>
      </c>
      <c r="B22" s="47">
        <v>14181</v>
      </c>
      <c r="C22" s="47">
        <v>114196</v>
      </c>
      <c r="D22" s="47">
        <v>3670</v>
      </c>
      <c r="E22" s="48">
        <v>2255</v>
      </c>
      <c r="F22" s="48">
        <v>2189</v>
      </c>
      <c r="G22" s="48">
        <v>1996</v>
      </c>
    </row>
    <row r="23" spans="1:7" ht="12.75">
      <c r="A23" s="302" t="s">
        <v>39</v>
      </c>
      <c r="B23" s="47">
        <v>81227</v>
      </c>
      <c r="C23" s="47">
        <v>53072</v>
      </c>
      <c r="D23" s="47">
        <v>87628</v>
      </c>
      <c r="E23" s="48">
        <v>7267</v>
      </c>
      <c r="F23" s="48">
        <v>8143</v>
      </c>
      <c r="G23" s="48">
        <v>7299</v>
      </c>
    </row>
    <row r="24" spans="1:7" ht="13.5" thickBot="1">
      <c r="A24" s="303" t="s">
        <v>40</v>
      </c>
      <c r="B24" s="105">
        <v>653</v>
      </c>
      <c r="C24" s="105">
        <v>1993</v>
      </c>
      <c r="D24" s="105">
        <v>247</v>
      </c>
      <c r="E24" s="106">
        <v>8193</v>
      </c>
      <c r="F24" s="106">
        <v>3798</v>
      </c>
      <c r="G24" s="106">
        <v>3043</v>
      </c>
    </row>
    <row r="25" spans="1:14" s="13" customFormat="1" ht="12.75">
      <c r="A25" s="208" t="s">
        <v>299</v>
      </c>
      <c r="B25" s="166"/>
      <c r="C25" s="166"/>
      <c r="D25" s="166"/>
      <c r="F25" s="166"/>
      <c r="G25" s="166"/>
      <c r="H25" s="166"/>
      <c r="I25" s="209"/>
      <c r="K25" s="210"/>
      <c r="L25" s="211"/>
      <c r="M25" s="121"/>
      <c r="N25" s="121"/>
    </row>
    <row r="26" spans="1:7" ht="12.75">
      <c r="A26" s="49"/>
      <c r="B26" s="49"/>
      <c r="C26" s="49"/>
      <c r="D26" s="49"/>
      <c r="E26" s="49"/>
      <c r="F26" s="49"/>
      <c r="G26" s="49"/>
    </row>
    <row r="28" spans="1:7" ht="12.75">
      <c r="A28" s="49"/>
      <c r="B28" s="49"/>
      <c r="C28" s="49"/>
      <c r="D28" s="49"/>
      <c r="E28" s="49"/>
      <c r="F28" s="49"/>
      <c r="G28" s="49"/>
    </row>
    <row r="29" spans="1:7" ht="12.75">
      <c r="A29" s="49"/>
      <c r="B29" s="49"/>
      <c r="C29" s="49"/>
      <c r="D29" s="49"/>
      <c r="E29" s="49"/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  <row r="31" spans="1:7" ht="12.75">
      <c r="A31" s="49"/>
      <c r="B31" s="49"/>
      <c r="C31" s="49"/>
      <c r="D31" s="49"/>
      <c r="E31" s="49"/>
      <c r="F31" s="49"/>
      <c r="G31" s="49"/>
    </row>
    <row r="37" spans="8:9" ht="12.75">
      <c r="H37" s="49"/>
      <c r="I37" s="49"/>
    </row>
    <row r="39" spans="8:9" ht="12.75">
      <c r="H39" s="49"/>
      <c r="I39" s="49"/>
    </row>
    <row r="40" spans="8:9" ht="12.75">
      <c r="H40" s="49"/>
      <c r="I40" s="49"/>
    </row>
    <row r="41" spans="8:9" ht="12.75">
      <c r="H41" s="49"/>
      <c r="I41" s="49"/>
    </row>
    <row r="42" spans="8:9" ht="12.75">
      <c r="H42" s="49"/>
      <c r="I42" s="49"/>
    </row>
  </sheetData>
  <mergeCells count="5">
    <mergeCell ref="A5:A6"/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45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26.421875" style="0" customWidth="1"/>
    <col min="2" max="11" width="11.7109375" style="0" customWidth="1"/>
    <col min="12" max="12" width="19.57421875" style="231" customWidth="1"/>
    <col min="13" max="28" width="11.57421875" style="231" customWidth="1"/>
  </cols>
  <sheetData>
    <row r="1" spans="1:11" ht="18">
      <c r="A1" s="373" t="s">
        <v>240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12.75">
      <c r="A2" s="342" t="s">
        <v>395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34.5" customHeight="1">
      <c r="A3" s="367" t="s">
        <v>388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ht="12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ht="12" customHeight="1" thickBo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</row>
    <row r="6" spans="1:11" ht="12.75" customHeight="1">
      <c r="A6" s="225" t="s">
        <v>150</v>
      </c>
      <c r="B6" s="374"/>
      <c r="C6" s="375"/>
      <c r="D6" s="375"/>
      <c r="E6" s="375"/>
      <c r="F6" s="375"/>
      <c r="G6" s="375"/>
      <c r="H6" s="375"/>
      <c r="I6" s="375"/>
      <c r="J6" s="375"/>
      <c r="K6" s="375"/>
    </row>
    <row r="7" spans="1:11" ht="13.5" thickBot="1">
      <c r="A7" s="227"/>
      <c r="B7" s="288">
        <v>1998</v>
      </c>
      <c r="C7" s="288">
        <v>1999</v>
      </c>
      <c r="D7" s="288">
        <v>2000</v>
      </c>
      <c r="E7" s="288">
        <v>2001</v>
      </c>
      <c r="F7" s="288">
        <v>2002</v>
      </c>
      <c r="G7" s="288">
        <v>2003</v>
      </c>
      <c r="H7" s="288">
        <v>2004</v>
      </c>
      <c r="I7" s="288">
        <v>2005</v>
      </c>
      <c r="J7" s="289">
        <v>2006</v>
      </c>
      <c r="K7" s="289">
        <v>2007</v>
      </c>
    </row>
    <row r="8" spans="1:11" ht="12.75">
      <c r="A8" s="228" t="s">
        <v>154</v>
      </c>
      <c r="B8" s="290" t="s">
        <v>238</v>
      </c>
      <c r="C8" s="290" t="s">
        <v>238</v>
      </c>
      <c r="D8" s="290" t="s">
        <v>238</v>
      </c>
      <c r="E8" s="290" t="s">
        <v>238</v>
      </c>
      <c r="F8" s="290" t="s">
        <v>238</v>
      </c>
      <c r="G8" s="290">
        <v>6</v>
      </c>
      <c r="H8" s="290" t="s">
        <v>238</v>
      </c>
      <c r="I8" s="290" t="s">
        <v>238</v>
      </c>
      <c r="J8" s="290" t="s">
        <v>238</v>
      </c>
      <c r="K8" s="290" t="s">
        <v>238</v>
      </c>
    </row>
    <row r="9" spans="1:11" ht="12.75">
      <c r="A9" s="228" t="s">
        <v>160</v>
      </c>
      <c r="B9" s="290">
        <v>1760</v>
      </c>
      <c r="C9" s="290">
        <v>300</v>
      </c>
      <c r="D9" s="290">
        <v>220</v>
      </c>
      <c r="E9" s="290">
        <v>80</v>
      </c>
      <c r="F9" s="290">
        <v>500</v>
      </c>
      <c r="G9" s="290">
        <v>1387</v>
      </c>
      <c r="H9" s="290">
        <v>2446</v>
      </c>
      <c r="I9" s="290">
        <v>2604</v>
      </c>
      <c r="J9" s="290">
        <v>2821</v>
      </c>
      <c r="K9" s="290">
        <v>5327</v>
      </c>
    </row>
    <row r="10" spans="1:11" ht="12.75">
      <c r="A10" s="228" t="s">
        <v>161</v>
      </c>
      <c r="B10" s="291">
        <v>25</v>
      </c>
      <c r="C10" s="291">
        <v>30</v>
      </c>
      <c r="D10" s="290">
        <v>30</v>
      </c>
      <c r="E10" s="290" t="s">
        <v>238</v>
      </c>
      <c r="F10" s="290" t="s">
        <v>238</v>
      </c>
      <c r="G10" s="290" t="s">
        <v>238</v>
      </c>
      <c r="H10" s="290">
        <v>35</v>
      </c>
      <c r="I10" s="290">
        <v>41</v>
      </c>
      <c r="J10" s="290">
        <v>122</v>
      </c>
      <c r="K10" s="290">
        <v>4</v>
      </c>
    </row>
    <row r="11" spans="1:11" ht="12.75">
      <c r="A11" s="228" t="s">
        <v>380</v>
      </c>
      <c r="B11" s="290">
        <v>11500</v>
      </c>
      <c r="C11" s="290">
        <v>7300</v>
      </c>
      <c r="D11" s="290">
        <v>9000</v>
      </c>
      <c r="E11" s="290">
        <v>4250</v>
      </c>
      <c r="F11" s="290">
        <v>9200</v>
      </c>
      <c r="G11" s="290">
        <v>12592</v>
      </c>
      <c r="H11" s="290">
        <v>25547</v>
      </c>
      <c r="I11" s="290">
        <v>21259</v>
      </c>
      <c r="J11" s="290">
        <v>23734</v>
      </c>
      <c r="K11" s="290">
        <v>35860</v>
      </c>
    </row>
    <row r="12" spans="1:11" ht="12.75">
      <c r="A12" s="228" t="s">
        <v>170</v>
      </c>
      <c r="B12" s="290">
        <v>1700</v>
      </c>
      <c r="C12" s="290">
        <v>3000</v>
      </c>
      <c r="D12" s="290">
        <v>4500</v>
      </c>
      <c r="E12" s="290">
        <v>3250</v>
      </c>
      <c r="F12" s="290">
        <v>5300</v>
      </c>
      <c r="G12" s="290">
        <v>5430</v>
      </c>
      <c r="H12" s="290">
        <v>15699</v>
      </c>
      <c r="I12" s="290">
        <v>16830</v>
      </c>
      <c r="J12" s="290">
        <v>20365</v>
      </c>
      <c r="K12" s="290">
        <v>23013</v>
      </c>
    </row>
    <row r="13" spans="1:11" ht="12.75">
      <c r="A13" s="228" t="s">
        <v>171</v>
      </c>
      <c r="B13" s="290">
        <v>2</v>
      </c>
      <c r="C13" s="290">
        <v>2</v>
      </c>
      <c r="D13" s="290">
        <v>26</v>
      </c>
      <c r="E13" s="290" t="s">
        <v>238</v>
      </c>
      <c r="F13" s="290">
        <v>30</v>
      </c>
      <c r="G13" s="290">
        <v>6</v>
      </c>
      <c r="H13" s="290">
        <v>29</v>
      </c>
      <c r="I13" s="290">
        <v>29</v>
      </c>
      <c r="J13" s="290" t="s">
        <v>238</v>
      </c>
      <c r="K13" s="290">
        <v>3</v>
      </c>
    </row>
    <row r="14" spans="1:11" ht="12.75">
      <c r="A14" s="228" t="s">
        <v>181</v>
      </c>
      <c r="B14" s="290">
        <v>200</v>
      </c>
      <c r="C14" s="290">
        <v>360</v>
      </c>
      <c r="D14" s="290">
        <v>270</v>
      </c>
      <c r="E14" s="290" t="s">
        <v>238</v>
      </c>
      <c r="F14" s="290" t="s">
        <v>238</v>
      </c>
      <c r="G14" s="290">
        <v>74</v>
      </c>
      <c r="H14" s="290" t="s">
        <v>238</v>
      </c>
      <c r="I14" s="290">
        <v>12</v>
      </c>
      <c r="J14" s="290" t="s">
        <v>238</v>
      </c>
      <c r="K14" s="290">
        <v>13</v>
      </c>
    </row>
    <row r="15" spans="1:11" ht="12.75">
      <c r="A15" s="228" t="s">
        <v>182</v>
      </c>
      <c r="B15" s="290">
        <v>660</v>
      </c>
      <c r="C15" s="290">
        <v>1560</v>
      </c>
      <c r="D15" s="290">
        <v>1970</v>
      </c>
      <c r="E15" s="290">
        <v>1940</v>
      </c>
      <c r="F15" s="290">
        <v>780</v>
      </c>
      <c r="G15" s="290">
        <v>1034</v>
      </c>
      <c r="H15" s="290">
        <v>1385</v>
      </c>
      <c r="I15" s="290">
        <v>155</v>
      </c>
      <c r="J15" s="290">
        <v>80</v>
      </c>
      <c r="K15" s="290">
        <v>193</v>
      </c>
    </row>
    <row r="16" spans="1:11" ht="12.75">
      <c r="A16" s="228" t="s">
        <v>188</v>
      </c>
      <c r="B16" s="290">
        <v>4500</v>
      </c>
      <c r="C16" s="290">
        <v>6800</v>
      </c>
      <c r="D16" s="290">
        <v>5650</v>
      </c>
      <c r="E16" s="290">
        <v>870</v>
      </c>
      <c r="F16" s="290">
        <v>4150</v>
      </c>
      <c r="G16" s="290">
        <v>7682</v>
      </c>
      <c r="H16" s="290">
        <v>8197</v>
      </c>
      <c r="I16" s="290">
        <v>7957</v>
      </c>
      <c r="J16" s="290">
        <v>4176</v>
      </c>
      <c r="K16" s="290">
        <v>3659</v>
      </c>
    </row>
    <row r="17" spans="1:11" ht="12.75">
      <c r="A17" s="228" t="s">
        <v>192</v>
      </c>
      <c r="B17" s="290">
        <v>190</v>
      </c>
      <c r="C17" s="290">
        <v>300</v>
      </c>
      <c r="D17" s="290">
        <v>150</v>
      </c>
      <c r="E17" s="290">
        <v>100</v>
      </c>
      <c r="F17" s="290">
        <v>20</v>
      </c>
      <c r="G17" s="290">
        <v>72</v>
      </c>
      <c r="H17" s="290">
        <v>73</v>
      </c>
      <c r="I17" s="290">
        <v>293</v>
      </c>
      <c r="J17" s="290" t="s">
        <v>238</v>
      </c>
      <c r="K17" s="290" t="s">
        <v>238</v>
      </c>
    </row>
    <row r="18" spans="1:11" ht="12.75">
      <c r="A18" s="228" t="s">
        <v>193</v>
      </c>
      <c r="B18" s="290" t="s">
        <v>238</v>
      </c>
      <c r="C18" s="290" t="s">
        <v>238</v>
      </c>
      <c r="D18" s="290" t="s">
        <v>238</v>
      </c>
      <c r="E18" s="290" t="s">
        <v>238</v>
      </c>
      <c r="F18" s="290" t="s">
        <v>238</v>
      </c>
      <c r="G18" s="290" t="s">
        <v>238</v>
      </c>
      <c r="H18" s="290">
        <v>12</v>
      </c>
      <c r="I18" s="290" t="s">
        <v>238</v>
      </c>
      <c r="J18" s="290" t="s">
        <v>238</v>
      </c>
      <c r="K18" s="290">
        <v>24</v>
      </c>
    </row>
    <row r="19" spans="1:11" ht="12.75">
      <c r="A19" s="228" t="s">
        <v>196</v>
      </c>
      <c r="B19" s="290">
        <v>1000</v>
      </c>
      <c r="C19" s="290">
        <v>2500</v>
      </c>
      <c r="D19" s="290">
        <v>2500</v>
      </c>
      <c r="E19" s="290">
        <v>600</v>
      </c>
      <c r="F19" s="290">
        <v>1500</v>
      </c>
      <c r="G19" s="290">
        <v>1899</v>
      </c>
      <c r="H19" s="290">
        <v>2026</v>
      </c>
      <c r="I19" s="290">
        <v>1171</v>
      </c>
      <c r="J19" s="290">
        <v>2071</v>
      </c>
      <c r="K19" s="290">
        <v>6460</v>
      </c>
    </row>
    <row r="20" spans="1:11" ht="12.75">
      <c r="A20" s="228" t="s">
        <v>381</v>
      </c>
      <c r="B20" s="290">
        <v>780</v>
      </c>
      <c r="C20" s="290">
        <v>2800</v>
      </c>
      <c r="D20" s="290">
        <v>1500</v>
      </c>
      <c r="E20" s="290">
        <v>450</v>
      </c>
      <c r="F20" s="290">
        <v>1800</v>
      </c>
      <c r="G20" s="290">
        <v>2067</v>
      </c>
      <c r="H20" s="290">
        <v>2770</v>
      </c>
      <c r="I20" s="290">
        <v>2875</v>
      </c>
      <c r="J20" s="290">
        <v>298</v>
      </c>
      <c r="K20" s="290">
        <v>592</v>
      </c>
    </row>
    <row r="21" spans="1:11" ht="12.75">
      <c r="A21" s="228"/>
      <c r="B21" s="290"/>
      <c r="C21" s="290"/>
      <c r="D21" s="290"/>
      <c r="E21" s="290"/>
      <c r="F21" s="290"/>
      <c r="G21" s="290"/>
      <c r="H21" s="290"/>
      <c r="I21" s="290"/>
      <c r="J21" s="290"/>
      <c r="K21" s="290"/>
    </row>
    <row r="22" spans="1:12" ht="13.5" thickBot="1">
      <c r="A22" s="230" t="s">
        <v>281</v>
      </c>
      <c r="B22" s="292">
        <f>SUM(B8:B20)</f>
        <v>22317</v>
      </c>
      <c r="C22" s="292">
        <f aca="true" t="shared" si="0" ref="C22:I22">SUM(C8:C20)</f>
        <v>24952</v>
      </c>
      <c r="D22" s="292">
        <f t="shared" si="0"/>
        <v>25816</v>
      </c>
      <c r="E22" s="292">
        <f t="shared" si="0"/>
        <v>11540</v>
      </c>
      <c r="F22" s="292">
        <f t="shared" si="0"/>
        <v>23280</v>
      </c>
      <c r="G22" s="292">
        <f t="shared" si="0"/>
        <v>32249</v>
      </c>
      <c r="H22" s="292">
        <f t="shared" si="0"/>
        <v>58219</v>
      </c>
      <c r="I22" s="292">
        <f t="shared" si="0"/>
        <v>53226</v>
      </c>
      <c r="J22" s="292">
        <f>SUM(J8:J20)</f>
        <v>53667</v>
      </c>
      <c r="K22" s="292">
        <v>75148</v>
      </c>
      <c r="L22" s="293"/>
    </row>
    <row r="23" spans="1:11" ht="12.75">
      <c r="A23" s="231" t="s">
        <v>389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</row>
    <row r="24" spans="1:11" ht="12.75">
      <c r="A24" s="231" t="s">
        <v>340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spans="1:11" ht="12.7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1" ht="12.75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</row>
    <row r="27" spans="1:11" ht="12.75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</row>
    <row r="28" spans="1:11" ht="12.7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1" ht="12.75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11" ht="12.75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</row>
    <row r="31" spans="1:11" ht="12.75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</row>
    <row r="32" spans="1:11" ht="12.7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</row>
    <row r="33" spans="1:11" ht="12.75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</row>
    <row r="34" spans="29:31" s="231" customFormat="1" ht="12.75">
      <c r="AC34"/>
      <c r="AD34"/>
      <c r="AE34"/>
    </row>
    <row r="35" spans="29:31" s="231" customFormat="1" ht="12.75">
      <c r="AC35"/>
      <c r="AD35"/>
      <c r="AE35"/>
    </row>
    <row r="36" spans="29:31" s="231" customFormat="1" ht="12.75">
      <c r="AC36"/>
      <c r="AD36"/>
      <c r="AE36"/>
    </row>
    <row r="37" spans="29:31" s="231" customFormat="1" ht="12.75">
      <c r="AC37"/>
      <c r="AD37"/>
      <c r="AE37"/>
    </row>
    <row r="38" spans="29:31" s="231" customFormat="1" ht="12.75">
      <c r="AC38"/>
      <c r="AD38"/>
      <c r="AE38"/>
    </row>
    <row r="39" spans="29:31" s="231" customFormat="1" ht="12.75">
      <c r="AC39"/>
      <c r="AD39"/>
      <c r="AE39"/>
    </row>
    <row r="40" spans="29:31" s="231" customFormat="1" ht="12.75">
      <c r="AC40"/>
      <c r="AD40"/>
      <c r="AE40"/>
    </row>
    <row r="41" spans="29:31" s="231" customFormat="1" ht="12.75">
      <c r="AC41"/>
      <c r="AD41"/>
      <c r="AE41"/>
    </row>
    <row r="42" spans="29:31" s="231" customFormat="1" ht="12.75">
      <c r="AC42"/>
      <c r="AD42"/>
      <c r="AE42"/>
    </row>
    <row r="43" spans="29:31" s="231" customFormat="1" ht="12.75">
      <c r="AC43"/>
      <c r="AD43"/>
      <c r="AE43"/>
    </row>
    <row r="44" spans="29:31" s="231" customFormat="1" ht="12.75">
      <c r="AC44"/>
      <c r="AD44"/>
      <c r="AE44"/>
    </row>
    <row r="45" spans="29:31" s="231" customFormat="1" ht="12.75">
      <c r="AC45"/>
      <c r="AD45"/>
      <c r="AE45"/>
    </row>
    <row r="46" s="231" customFormat="1" ht="12.75"/>
    <row r="47" s="231" customFormat="1" ht="12.75"/>
    <row r="48" s="231" customFormat="1" ht="12.75"/>
    <row r="49" s="231" customFormat="1" ht="12.75"/>
    <row r="50" s="231" customFormat="1" ht="12.75"/>
    <row r="51" s="231" customFormat="1" ht="12.75"/>
    <row r="52" s="231" customFormat="1" ht="12.75"/>
    <row r="53" s="231" customFormat="1" ht="12.75"/>
    <row r="54" s="231" customFormat="1" ht="12.75"/>
    <row r="55" s="231" customFormat="1" ht="12.75"/>
    <row r="56" s="231" customFormat="1" ht="12.75"/>
    <row r="57" s="231" customFormat="1" ht="12.75"/>
    <row r="58" s="231" customFormat="1" ht="12.75"/>
    <row r="59" s="231" customFormat="1" ht="12.75"/>
    <row r="60" s="231" customFormat="1" ht="12.75"/>
    <row r="61" s="231" customFormat="1" ht="12.75"/>
    <row r="62" s="231" customFormat="1" ht="12.75"/>
    <row r="63" s="231" customFormat="1" ht="12.75"/>
    <row r="64" s="231" customFormat="1" ht="12.75"/>
    <row r="65" s="231" customFormat="1" ht="12.75"/>
    <row r="66" s="231" customFormat="1" ht="12.75"/>
  </sheetData>
  <mergeCells count="3">
    <mergeCell ref="A1:K1"/>
    <mergeCell ref="A3:K3"/>
    <mergeCell ref="B6:K6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K39"/>
  <sheetViews>
    <sheetView showGridLines="0" zoomScale="75" zoomScaleNormal="75" workbookViewId="0" topLeftCell="A1">
      <selection activeCell="F38" sqref="F38"/>
    </sheetView>
  </sheetViews>
  <sheetFormatPr defaultColWidth="11.421875" defaultRowHeight="12.75"/>
  <cols>
    <col min="1" max="1" width="28.7109375" style="1" customWidth="1"/>
    <col min="2" max="7" width="12.7109375" style="1" customWidth="1"/>
    <col min="8" max="16384" width="11.421875" style="1" customWidth="1"/>
  </cols>
  <sheetData>
    <row r="1" spans="1:8" s="80" customFormat="1" ht="18">
      <c r="A1" s="362" t="s">
        <v>240</v>
      </c>
      <c r="B1" s="362"/>
      <c r="C1" s="362"/>
      <c r="D1" s="362"/>
      <c r="E1" s="362"/>
      <c r="F1" s="362"/>
      <c r="G1" s="362"/>
      <c r="H1" s="79"/>
    </row>
    <row r="2" ht="12.75">
      <c r="A2" s="340" t="s">
        <v>395</v>
      </c>
    </row>
    <row r="3" spans="1:11" s="250" customFormat="1" ht="15">
      <c r="A3" s="376" t="s">
        <v>362</v>
      </c>
      <c r="B3" s="376"/>
      <c r="C3" s="376"/>
      <c r="D3" s="376"/>
      <c r="E3" s="376"/>
      <c r="F3" s="376"/>
      <c r="G3" s="376"/>
      <c r="H3" s="249"/>
      <c r="I3" s="249"/>
      <c r="J3" s="249"/>
      <c r="K3" s="249"/>
    </row>
    <row r="4" spans="1:8" s="86" customFormat="1" ht="15" thickBot="1">
      <c r="A4" s="87"/>
      <c r="B4" s="87"/>
      <c r="C4" s="87"/>
      <c r="D4" s="87"/>
      <c r="E4" s="87"/>
      <c r="F4" s="87"/>
      <c r="G4" s="87"/>
      <c r="H4" s="90"/>
    </row>
    <row r="5" spans="1:8" ht="12.75">
      <c r="A5" s="187" t="s">
        <v>14</v>
      </c>
      <c r="B5" s="184" t="s">
        <v>41</v>
      </c>
      <c r="C5" s="184" t="s">
        <v>41</v>
      </c>
      <c r="D5" s="184" t="s">
        <v>209</v>
      </c>
      <c r="E5" s="184" t="s">
        <v>41</v>
      </c>
      <c r="F5" s="184" t="s">
        <v>42</v>
      </c>
      <c r="G5" s="184" t="s">
        <v>43</v>
      </c>
      <c r="H5" s="13"/>
    </row>
    <row r="6" spans="1:8" ht="13.5" thickBot="1">
      <c r="A6" s="161"/>
      <c r="B6" s="175" t="s">
        <v>44</v>
      </c>
      <c r="C6" s="175" t="s">
        <v>45</v>
      </c>
      <c r="D6" s="175" t="s">
        <v>210</v>
      </c>
      <c r="E6" s="175" t="s">
        <v>46</v>
      </c>
      <c r="F6" s="175" t="s">
        <v>46</v>
      </c>
      <c r="G6" s="175" t="s">
        <v>46</v>
      </c>
      <c r="H6" s="13"/>
    </row>
    <row r="7" spans="1:8" ht="12.75">
      <c r="A7" s="16">
        <v>1995</v>
      </c>
      <c r="B7" s="47">
        <v>6174</v>
      </c>
      <c r="C7" s="47">
        <v>2056</v>
      </c>
      <c r="D7" s="47">
        <v>198649</v>
      </c>
      <c r="E7" s="47">
        <v>162968</v>
      </c>
      <c r="F7" s="47">
        <v>66702</v>
      </c>
      <c r="G7" s="48">
        <v>15662</v>
      </c>
      <c r="H7" s="13"/>
    </row>
    <row r="8" spans="1:8" ht="12.75">
      <c r="A8" s="16">
        <v>1996</v>
      </c>
      <c r="B8" s="47">
        <v>8839</v>
      </c>
      <c r="C8" s="47">
        <v>1318</v>
      </c>
      <c r="D8" s="47">
        <v>237271</v>
      </c>
      <c r="E8" s="47">
        <v>173718</v>
      </c>
      <c r="F8" s="47">
        <v>82006</v>
      </c>
      <c r="G8" s="48">
        <v>24973</v>
      </c>
      <c r="H8" s="13"/>
    </row>
    <row r="9" spans="1:8" ht="12.75">
      <c r="A9" s="16">
        <v>1997</v>
      </c>
      <c r="B9" s="47">
        <v>6634</v>
      </c>
      <c r="C9" s="47">
        <v>1143</v>
      </c>
      <c r="D9" s="47">
        <v>214360</v>
      </c>
      <c r="E9" s="47">
        <v>136118</v>
      </c>
      <c r="F9" s="47">
        <v>71314</v>
      </c>
      <c r="G9" s="48">
        <v>16689</v>
      </c>
      <c r="H9" s="13"/>
    </row>
    <row r="10" spans="1:8" ht="12.75">
      <c r="A10" s="16">
        <v>1998</v>
      </c>
      <c r="B10" s="47">
        <v>6534</v>
      </c>
      <c r="C10" s="47">
        <v>1156</v>
      </c>
      <c r="D10" s="47">
        <v>235680</v>
      </c>
      <c r="E10" s="47">
        <v>134877</v>
      </c>
      <c r="F10" s="47">
        <v>72198</v>
      </c>
      <c r="G10" s="48">
        <v>18627</v>
      </c>
      <c r="H10" s="13"/>
    </row>
    <row r="11" spans="1:8" ht="12.75">
      <c r="A11" s="16">
        <v>1999</v>
      </c>
      <c r="B11" s="47">
        <v>7584</v>
      </c>
      <c r="C11" s="47">
        <v>1210</v>
      </c>
      <c r="D11" s="47">
        <v>317732</v>
      </c>
      <c r="E11" s="47">
        <v>109069.93650000001</v>
      </c>
      <c r="F11" s="47">
        <v>73823</v>
      </c>
      <c r="G11" s="48">
        <v>21264</v>
      </c>
      <c r="H11" s="13"/>
    </row>
    <row r="12" spans="1:8" ht="12.75">
      <c r="A12" s="16">
        <v>2000</v>
      </c>
      <c r="B12" s="47">
        <v>11159.535</v>
      </c>
      <c r="C12" s="47">
        <v>2200.69</v>
      </c>
      <c r="D12" s="47">
        <v>328201</v>
      </c>
      <c r="E12" s="47">
        <v>129633.945</v>
      </c>
      <c r="F12" s="47">
        <v>88723.11</v>
      </c>
      <c r="G12" s="48">
        <v>27450.54</v>
      </c>
      <c r="H12" s="13"/>
    </row>
    <row r="13" spans="1:8" ht="12.75">
      <c r="A13" s="156">
        <v>2001</v>
      </c>
      <c r="B13" s="47">
        <v>15192</v>
      </c>
      <c r="C13" s="47">
        <v>1122</v>
      </c>
      <c r="D13" s="47">
        <v>219151</v>
      </c>
      <c r="E13" s="47">
        <v>111658</v>
      </c>
      <c r="F13" s="47">
        <v>76723</v>
      </c>
      <c r="G13" s="48">
        <v>14252</v>
      </c>
      <c r="H13" s="13"/>
    </row>
    <row r="14" spans="1:8" ht="12.75">
      <c r="A14" s="156">
        <v>2002</v>
      </c>
      <c r="B14" s="47">
        <v>9123</v>
      </c>
      <c r="C14" s="47">
        <v>1170</v>
      </c>
      <c r="D14" s="47">
        <v>179806</v>
      </c>
      <c r="E14" s="47">
        <v>92442</v>
      </c>
      <c r="F14" s="47">
        <v>89272</v>
      </c>
      <c r="G14" s="48">
        <v>14291</v>
      </c>
      <c r="H14" s="13"/>
    </row>
    <row r="15" spans="1:8" ht="12.75">
      <c r="A15" s="156">
        <v>2003</v>
      </c>
      <c r="B15" s="47">
        <v>13513.055</v>
      </c>
      <c r="C15" s="47">
        <v>1386.475</v>
      </c>
      <c r="D15" s="47">
        <v>240471</v>
      </c>
      <c r="E15" s="47">
        <v>124253</v>
      </c>
      <c r="F15" s="47">
        <v>80999</v>
      </c>
      <c r="G15" s="48">
        <v>19238</v>
      </c>
      <c r="H15" s="13"/>
    </row>
    <row r="16" spans="1:8" ht="12.75">
      <c r="A16" s="156">
        <v>2004</v>
      </c>
      <c r="B16" s="47">
        <v>12749</v>
      </c>
      <c r="C16" s="47">
        <v>1188</v>
      </c>
      <c r="D16" s="47">
        <v>214000</v>
      </c>
      <c r="E16" s="47">
        <v>93437</v>
      </c>
      <c r="F16" s="47">
        <v>83609</v>
      </c>
      <c r="G16" s="48">
        <v>14262</v>
      </c>
      <c r="H16" s="13"/>
    </row>
    <row r="17" spans="1:8" ht="12.75">
      <c r="A17" s="156">
        <v>2005</v>
      </c>
      <c r="B17" s="47">
        <v>14492.81</v>
      </c>
      <c r="C17" s="47">
        <v>1432.355</v>
      </c>
      <c r="D17" s="47">
        <v>226290.48</v>
      </c>
      <c r="E17" s="47">
        <v>49896.24</v>
      </c>
      <c r="F17" s="47">
        <v>64670.34</v>
      </c>
      <c r="G17" s="48">
        <v>13418.6</v>
      </c>
      <c r="H17" s="13"/>
    </row>
    <row r="18" spans="1:8" ht="12.75">
      <c r="A18" s="156">
        <v>2006</v>
      </c>
      <c r="B18" s="47">
        <v>14981.68</v>
      </c>
      <c r="C18" s="47">
        <v>1067.02</v>
      </c>
      <c r="D18" s="47">
        <v>223752.62</v>
      </c>
      <c r="E18" s="47">
        <v>51319.99</v>
      </c>
      <c r="F18" s="47">
        <v>90079.08</v>
      </c>
      <c r="G18" s="48">
        <v>14355.9</v>
      </c>
      <c r="H18" s="13"/>
    </row>
    <row r="19" spans="1:8" ht="13.5" thickBot="1">
      <c r="A19" s="129">
        <v>2007</v>
      </c>
      <c r="B19" s="105">
        <v>11522.39</v>
      </c>
      <c r="C19" s="105">
        <v>2704.44</v>
      </c>
      <c r="D19" s="105">
        <v>207893.66</v>
      </c>
      <c r="E19" s="105">
        <v>43356.37</v>
      </c>
      <c r="F19" s="105">
        <v>79281.51</v>
      </c>
      <c r="G19" s="106">
        <v>4097.6</v>
      </c>
      <c r="H19" s="13"/>
    </row>
    <row r="20" spans="1:8" ht="12.75">
      <c r="A20" s="13"/>
      <c r="B20" s="13"/>
      <c r="C20" s="13"/>
      <c r="D20" s="13"/>
      <c r="E20" s="13"/>
      <c r="F20" s="13"/>
      <c r="G20" s="13"/>
      <c r="H20" s="13"/>
    </row>
    <row r="21" spans="1:8" ht="12.75">
      <c r="A21" s="13"/>
      <c r="B21" s="13"/>
      <c r="C21" s="13"/>
      <c r="D21" s="13"/>
      <c r="E21" s="13"/>
      <c r="F21" s="13"/>
      <c r="G21" s="13"/>
      <c r="H21" s="13"/>
    </row>
    <row r="22" spans="1:7" ht="12.75">
      <c r="A22" s="13"/>
      <c r="B22" s="13"/>
      <c r="C22" s="13"/>
      <c r="D22" s="13"/>
      <c r="E22" s="13"/>
      <c r="F22" s="13"/>
      <c r="G22" s="13"/>
    </row>
    <row r="23" spans="1:7" ht="12.75">
      <c r="A23" s="54"/>
      <c r="B23" s="54"/>
      <c r="C23" s="54"/>
      <c r="D23" s="54"/>
      <c r="E23" s="54"/>
      <c r="F23" s="54"/>
      <c r="G23" s="13"/>
    </row>
    <row r="24" spans="1:7" ht="14.25">
      <c r="A24" s="3" t="s">
        <v>14</v>
      </c>
      <c r="B24" s="2" t="s">
        <v>48</v>
      </c>
      <c r="C24" s="2" t="s">
        <v>47</v>
      </c>
      <c r="D24" s="2" t="s">
        <v>211</v>
      </c>
      <c r="E24" s="2" t="s">
        <v>51</v>
      </c>
      <c r="F24" s="2" t="s">
        <v>291</v>
      </c>
      <c r="G24" s="13"/>
    </row>
    <row r="25" spans="1:7" ht="13.5" thickBot="1">
      <c r="A25" s="161"/>
      <c r="B25" s="175"/>
      <c r="C25" s="175" t="s">
        <v>49</v>
      </c>
      <c r="D25" s="175" t="s">
        <v>50</v>
      </c>
      <c r="E25" s="175"/>
      <c r="F25" s="175"/>
      <c r="G25" s="13"/>
    </row>
    <row r="26" spans="1:7" ht="12.75">
      <c r="A26" s="16">
        <v>1995</v>
      </c>
      <c r="B26" s="47">
        <v>152517</v>
      </c>
      <c r="C26" s="47">
        <v>38068</v>
      </c>
      <c r="D26" s="47">
        <v>8200</v>
      </c>
      <c r="E26" s="47">
        <v>248363</v>
      </c>
      <c r="F26" s="48">
        <v>912827</v>
      </c>
      <c r="G26" s="13"/>
    </row>
    <row r="27" spans="1:7" ht="12.75">
      <c r="A27" s="16">
        <v>1996</v>
      </c>
      <c r="B27" s="47">
        <v>239968</v>
      </c>
      <c r="C27" s="47">
        <v>46637</v>
      </c>
      <c r="D27" s="47">
        <v>3704</v>
      </c>
      <c r="E27" s="47">
        <v>320285</v>
      </c>
      <c r="F27" s="48">
        <v>1153091</v>
      </c>
      <c r="G27" s="13"/>
    </row>
    <row r="28" spans="1:7" ht="12.75">
      <c r="A28" s="16">
        <v>1997</v>
      </c>
      <c r="B28" s="47">
        <v>229008</v>
      </c>
      <c r="C28" s="47">
        <v>53955</v>
      </c>
      <c r="D28" s="47">
        <v>8200</v>
      </c>
      <c r="E28" s="47">
        <v>287727</v>
      </c>
      <c r="F28" s="48">
        <v>1041857</v>
      </c>
      <c r="G28" s="13"/>
    </row>
    <row r="29" spans="1:7" ht="12.75">
      <c r="A29" s="16">
        <v>1998</v>
      </c>
      <c r="B29" s="47">
        <v>264327</v>
      </c>
      <c r="C29" s="47">
        <v>47433</v>
      </c>
      <c r="D29" s="47">
        <v>5389</v>
      </c>
      <c r="E29" s="47">
        <v>324868</v>
      </c>
      <c r="F29" s="48">
        <v>1123755</v>
      </c>
      <c r="G29" s="13"/>
    </row>
    <row r="30" spans="1:7" ht="12.75">
      <c r="A30" s="16">
        <v>1999</v>
      </c>
      <c r="B30" s="47">
        <v>289925</v>
      </c>
      <c r="C30" s="47">
        <v>44222</v>
      </c>
      <c r="D30" s="47">
        <v>2403</v>
      </c>
      <c r="E30" s="47">
        <v>325700</v>
      </c>
      <c r="F30" s="48">
        <v>1207018</v>
      </c>
      <c r="G30" s="13"/>
    </row>
    <row r="31" spans="1:7" ht="12.75">
      <c r="A31" s="16">
        <v>2000</v>
      </c>
      <c r="B31" s="47">
        <v>323084.22</v>
      </c>
      <c r="C31" s="47">
        <v>49874</v>
      </c>
      <c r="D31" s="47">
        <v>2825.3590000000004</v>
      </c>
      <c r="E31" s="47">
        <v>301178</v>
      </c>
      <c r="F31" s="48">
        <v>1279154</v>
      </c>
      <c r="G31" s="13"/>
    </row>
    <row r="32" spans="1:7" ht="12.75">
      <c r="A32" s="16">
        <v>2001</v>
      </c>
      <c r="B32" s="47">
        <v>304029</v>
      </c>
      <c r="C32" s="47">
        <v>49627</v>
      </c>
      <c r="D32" s="47">
        <v>3107</v>
      </c>
      <c r="E32" s="47">
        <v>318606</v>
      </c>
      <c r="F32" s="48">
        <v>1131006</v>
      </c>
      <c r="G32" s="13"/>
    </row>
    <row r="33" spans="1:7" ht="12.75">
      <c r="A33" s="16">
        <v>2002</v>
      </c>
      <c r="B33" s="47">
        <v>277042</v>
      </c>
      <c r="C33" s="47">
        <v>41838</v>
      </c>
      <c r="D33" s="47">
        <v>2959</v>
      </c>
      <c r="E33" s="47">
        <v>296587</v>
      </c>
      <c r="F33" s="48">
        <v>1026546</v>
      </c>
      <c r="G33" s="13"/>
    </row>
    <row r="34" spans="1:8" ht="12.75">
      <c r="A34" s="16">
        <v>2003</v>
      </c>
      <c r="B34" s="47">
        <v>301120</v>
      </c>
      <c r="C34" s="47">
        <v>74164</v>
      </c>
      <c r="D34" s="47">
        <v>1343.98</v>
      </c>
      <c r="E34" s="47">
        <v>326381</v>
      </c>
      <c r="F34" s="48">
        <v>1206172</v>
      </c>
      <c r="G34" s="13"/>
      <c r="H34" s="232"/>
    </row>
    <row r="35" spans="1:7" ht="12.75">
      <c r="A35" s="16">
        <v>2004</v>
      </c>
      <c r="B35" s="47">
        <v>274286</v>
      </c>
      <c r="C35" s="47">
        <v>58780</v>
      </c>
      <c r="D35" s="47">
        <v>3616</v>
      </c>
      <c r="E35" s="47">
        <v>296367</v>
      </c>
      <c r="F35" s="48">
        <v>1080111</v>
      </c>
      <c r="G35" s="13"/>
    </row>
    <row r="36" spans="1:7" ht="12.75">
      <c r="A36" s="16">
        <v>2005</v>
      </c>
      <c r="B36" s="47">
        <v>202929</v>
      </c>
      <c r="C36" s="47">
        <v>69877.5</v>
      </c>
      <c r="D36" s="47">
        <v>3760.52</v>
      </c>
      <c r="E36" s="47">
        <v>252158</v>
      </c>
      <c r="F36" s="48">
        <v>927369</v>
      </c>
      <c r="G36" s="13"/>
    </row>
    <row r="37" spans="1:7" ht="12.75">
      <c r="A37" s="16">
        <v>2006</v>
      </c>
      <c r="B37" s="47">
        <v>244112.34</v>
      </c>
      <c r="C37" s="47">
        <v>76272.3</v>
      </c>
      <c r="D37" s="47">
        <v>4000.78</v>
      </c>
      <c r="E37" s="47">
        <v>221011</v>
      </c>
      <c r="F37" s="48">
        <v>970440</v>
      </c>
      <c r="G37" s="13"/>
    </row>
    <row r="38" spans="1:7" ht="13.5" thickBot="1">
      <c r="A38" s="129">
        <v>2007</v>
      </c>
      <c r="B38" s="105">
        <v>245464.74</v>
      </c>
      <c r="C38" s="105">
        <v>92063.1</v>
      </c>
      <c r="D38" s="105">
        <v>874.12</v>
      </c>
      <c r="E38" s="105">
        <v>266481</v>
      </c>
      <c r="F38" s="106">
        <v>985857</v>
      </c>
      <c r="G38" s="13"/>
    </row>
    <row r="39" ht="12.75">
      <c r="A39" s="1" t="s">
        <v>317</v>
      </c>
    </row>
  </sheetData>
  <mergeCells count="2">
    <mergeCell ref="A1:G1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"/>
  <dimension ref="A1:K19"/>
  <sheetViews>
    <sheetView showGridLines="0" zoomScale="75" zoomScaleNormal="75" workbookViewId="0" topLeftCell="A1">
      <selection activeCell="F25" sqref="F25"/>
    </sheetView>
  </sheetViews>
  <sheetFormatPr defaultColWidth="11.421875" defaultRowHeight="12.75"/>
  <cols>
    <col min="1" max="1" width="28.7109375" style="1" customWidth="1"/>
    <col min="2" max="5" width="18.7109375" style="1" customWidth="1"/>
    <col min="6" max="16384" width="11.421875" style="1" customWidth="1"/>
  </cols>
  <sheetData>
    <row r="1" spans="1:5" s="80" customFormat="1" ht="18">
      <c r="A1" s="362" t="s">
        <v>240</v>
      </c>
      <c r="B1" s="362"/>
      <c r="C1" s="362"/>
      <c r="D1" s="362"/>
      <c r="E1" s="362"/>
    </row>
    <row r="2" ht="12.75">
      <c r="A2" s="340" t="s">
        <v>395</v>
      </c>
    </row>
    <row r="3" spans="1:11" s="250" customFormat="1" ht="16.5">
      <c r="A3" s="376" t="s">
        <v>361</v>
      </c>
      <c r="B3" s="376"/>
      <c r="C3" s="376"/>
      <c r="D3" s="376"/>
      <c r="E3" s="376"/>
      <c r="F3" s="249"/>
      <c r="G3" s="249"/>
      <c r="H3" s="249"/>
      <c r="I3" s="249"/>
      <c r="J3" s="249"/>
      <c r="K3" s="249"/>
    </row>
    <row r="4" spans="1:5" s="86" customFormat="1" ht="15" thickBot="1">
      <c r="A4" s="87"/>
      <c r="B4" s="87"/>
      <c r="C4" s="87"/>
      <c r="D4" s="87"/>
      <c r="E4" s="87"/>
    </row>
    <row r="5" spans="1:5" ht="12.75">
      <c r="A5" s="187" t="s">
        <v>14</v>
      </c>
      <c r="B5" s="184" t="s">
        <v>52</v>
      </c>
      <c r="C5" s="184" t="s">
        <v>53</v>
      </c>
      <c r="D5" s="184" t="s">
        <v>51</v>
      </c>
      <c r="E5" s="184" t="s">
        <v>20</v>
      </c>
    </row>
    <row r="6" spans="1:5" ht="13.5" thickBot="1">
      <c r="A6" s="161"/>
      <c r="B6" s="175" t="s">
        <v>44</v>
      </c>
      <c r="C6" s="175" t="s">
        <v>54</v>
      </c>
      <c r="D6" s="175"/>
      <c r="E6" s="175"/>
    </row>
    <row r="7" spans="1:5" ht="12.75">
      <c r="A7" s="16">
        <v>1995</v>
      </c>
      <c r="B7" s="55">
        <v>34120</v>
      </c>
      <c r="C7" s="55">
        <v>183</v>
      </c>
      <c r="D7" s="55">
        <v>471527</v>
      </c>
      <c r="E7" s="55">
        <v>509881</v>
      </c>
    </row>
    <row r="8" spans="1:5" ht="12.75">
      <c r="A8" s="16">
        <v>1996</v>
      </c>
      <c r="B8" s="55">
        <v>34667</v>
      </c>
      <c r="C8" s="55">
        <v>208</v>
      </c>
      <c r="D8" s="55">
        <v>517945</v>
      </c>
      <c r="E8" s="55">
        <v>559903</v>
      </c>
    </row>
    <row r="9" spans="1:5" ht="12.75">
      <c r="A9" s="16">
        <v>1997</v>
      </c>
      <c r="B9" s="55">
        <v>39056</v>
      </c>
      <c r="C9" s="55">
        <v>466</v>
      </c>
      <c r="D9" s="55">
        <v>504499</v>
      </c>
      <c r="E9" s="55">
        <v>559212</v>
      </c>
    </row>
    <row r="10" spans="1:5" ht="12.75">
      <c r="A10" s="16">
        <v>1998</v>
      </c>
      <c r="B10" s="55">
        <v>46009</v>
      </c>
      <c r="C10" s="55">
        <v>386</v>
      </c>
      <c r="D10" s="55">
        <v>566146</v>
      </c>
      <c r="E10" s="55">
        <v>643463</v>
      </c>
    </row>
    <row r="11" spans="1:5" ht="12.75">
      <c r="A11" s="16">
        <v>1999</v>
      </c>
      <c r="B11" s="55">
        <v>42041</v>
      </c>
      <c r="C11" s="56">
        <v>168</v>
      </c>
      <c r="D11" s="56">
        <v>563932</v>
      </c>
      <c r="E11" s="55">
        <v>633865</v>
      </c>
    </row>
    <row r="12" spans="1:5" ht="12.75">
      <c r="A12" s="16">
        <v>2000</v>
      </c>
      <c r="B12" s="55">
        <v>34432</v>
      </c>
      <c r="C12" s="55">
        <v>298</v>
      </c>
      <c r="D12" s="55">
        <v>522118</v>
      </c>
      <c r="E12" s="55">
        <v>570282</v>
      </c>
    </row>
    <row r="13" spans="1:5" ht="12.75">
      <c r="A13" s="16">
        <v>2001</v>
      </c>
      <c r="B13" s="55">
        <v>38723</v>
      </c>
      <c r="C13" s="55">
        <v>277</v>
      </c>
      <c r="D13" s="55">
        <v>541943</v>
      </c>
      <c r="E13" s="55">
        <v>610838</v>
      </c>
    </row>
    <row r="14" spans="1:5" ht="12.75">
      <c r="A14" s="16">
        <v>2002</v>
      </c>
      <c r="B14" s="55">
        <v>33647</v>
      </c>
      <c r="C14" s="55">
        <v>662</v>
      </c>
      <c r="D14" s="55">
        <v>533819</v>
      </c>
      <c r="E14" s="55">
        <v>605224</v>
      </c>
    </row>
    <row r="15" spans="1:5" ht="12.75">
      <c r="A15" s="16">
        <v>2003</v>
      </c>
      <c r="B15" s="55">
        <v>35314.38</v>
      </c>
      <c r="C15" s="55">
        <v>233</v>
      </c>
      <c r="D15" s="55">
        <v>548385</v>
      </c>
      <c r="E15" s="55">
        <v>614385</v>
      </c>
    </row>
    <row r="16" spans="1:5" ht="12.75">
      <c r="A16" s="16">
        <v>2004</v>
      </c>
      <c r="B16" s="55">
        <v>30585</v>
      </c>
      <c r="C16" s="55">
        <v>889</v>
      </c>
      <c r="D16" s="55">
        <v>511495</v>
      </c>
      <c r="E16" s="55">
        <v>588820</v>
      </c>
    </row>
    <row r="17" spans="1:5" ht="12.75">
      <c r="A17" s="16">
        <v>2005</v>
      </c>
      <c r="B17" s="55">
        <v>36566</v>
      </c>
      <c r="C17" s="55">
        <v>225</v>
      </c>
      <c r="D17" s="55">
        <v>441313</v>
      </c>
      <c r="E17" s="55">
        <v>513454</v>
      </c>
    </row>
    <row r="18" spans="1:5" ht="12.75">
      <c r="A18" s="16">
        <v>2006</v>
      </c>
      <c r="B18" s="55">
        <v>44797</v>
      </c>
      <c r="C18" s="55">
        <v>78.9</v>
      </c>
      <c r="D18" s="55">
        <v>386550</v>
      </c>
      <c r="E18" s="55">
        <v>452461</v>
      </c>
    </row>
    <row r="19" spans="1:5" ht="13.5" thickBot="1">
      <c r="A19" s="102">
        <v>2007</v>
      </c>
      <c r="B19" s="107">
        <v>42371</v>
      </c>
      <c r="C19" s="107">
        <v>46.35</v>
      </c>
      <c r="D19" s="107">
        <v>463145</v>
      </c>
      <c r="E19" s="107">
        <v>554382</v>
      </c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F19"/>
  <sheetViews>
    <sheetView showGridLines="0" zoomScale="75" zoomScaleNormal="75" workbookViewId="0" topLeftCell="A1">
      <selection activeCell="E19" sqref="E19"/>
    </sheetView>
  </sheetViews>
  <sheetFormatPr defaultColWidth="11.421875" defaultRowHeight="12.75"/>
  <cols>
    <col min="1" max="1" width="28.7109375" style="1" customWidth="1"/>
    <col min="2" max="5" width="18.7109375" style="1" customWidth="1"/>
    <col min="6" max="16384" width="11.421875" style="1" customWidth="1"/>
  </cols>
  <sheetData>
    <row r="1" spans="1:5" s="80" customFormat="1" ht="18">
      <c r="A1" s="362" t="s">
        <v>240</v>
      </c>
      <c r="B1" s="362"/>
      <c r="C1" s="362"/>
      <c r="D1" s="362"/>
      <c r="E1" s="362"/>
    </row>
    <row r="2" ht="12.75">
      <c r="A2" s="340" t="s">
        <v>395</v>
      </c>
    </row>
    <row r="3" spans="1:5" s="251" customFormat="1" ht="16.5">
      <c r="A3" s="376" t="s">
        <v>360</v>
      </c>
      <c r="B3" s="376"/>
      <c r="C3" s="376"/>
      <c r="D3" s="376"/>
      <c r="E3" s="376"/>
    </row>
    <row r="4" spans="1:5" ht="13.5" thickBot="1">
      <c r="A4" s="13"/>
      <c r="B4" s="13"/>
      <c r="C4" s="13"/>
      <c r="D4" s="13"/>
      <c r="E4" s="13"/>
    </row>
    <row r="5" spans="1:5" ht="12.75">
      <c r="A5" s="187" t="s">
        <v>14</v>
      </c>
      <c r="B5" s="184" t="s">
        <v>212</v>
      </c>
      <c r="C5" s="184" t="s">
        <v>42</v>
      </c>
      <c r="D5" s="184" t="s">
        <v>51</v>
      </c>
      <c r="E5" s="184" t="s">
        <v>20</v>
      </c>
    </row>
    <row r="6" spans="1:5" ht="13.5" thickBot="1">
      <c r="A6" s="161"/>
      <c r="B6" s="175" t="s">
        <v>213</v>
      </c>
      <c r="C6" s="175" t="s">
        <v>213</v>
      </c>
      <c r="D6" s="175"/>
      <c r="E6" s="175"/>
    </row>
    <row r="7" spans="1:6" ht="12.75">
      <c r="A7" s="16">
        <v>1995</v>
      </c>
      <c r="B7" s="55">
        <v>153000</v>
      </c>
      <c r="C7" s="55">
        <v>13256</v>
      </c>
      <c r="D7" s="55">
        <v>244855</v>
      </c>
      <c r="E7" s="55">
        <v>415086</v>
      </c>
      <c r="F7" s="141"/>
    </row>
    <row r="8" spans="1:6" ht="12.75">
      <c r="A8" s="16">
        <v>1996</v>
      </c>
      <c r="B8" s="55">
        <v>155597</v>
      </c>
      <c r="C8" s="55">
        <v>10159</v>
      </c>
      <c r="D8" s="55">
        <v>280520</v>
      </c>
      <c r="E8" s="55">
        <v>450904</v>
      </c>
      <c r="F8" s="141"/>
    </row>
    <row r="9" spans="1:6" ht="12.75">
      <c r="A9" s="16">
        <v>1997</v>
      </c>
      <c r="B9" s="55">
        <v>151444</v>
      </c>
      <c r="C9" s="55">
        <v>13312</v>
      </c>
      <c r="D9" s="55">
        <v>311730</v>
      </c>
      <c r="E9" s="55">
        <v>479410</v>
      </c>
      <c r="F9" s="141"/>
    </row>
    <row r="10" spans="1:6" ht="12.75">
      <c r="A10" s="16">
        <v>1998</v>
      </c>
      <c r="B10" s="55">
        <v>118671</v>
      </c>
      <c r="C10" s="55">
        <v>14166</v>
      </c>
      <c r="D10" s="55">
        <v>378259</v>
      </c>
      <c r="E10" s="55">
        <v>511039</v>
      </c>
      <c r="F10" s="141"/>
    </row>
    <row r="11" spans="1:6" ht="12.75">
      <c r="A11" s="16">
        <v>1999</v>
      </c>
      <c r="B11" s="55">
        <v>105382</v>
      </c>
      <c r="C11" s="56">
        <v>14443</v>
      </c>
      <c r="D11" s="56">
        <v>376480</v>
      </c>
      <c r="E11" s="55">
        <v>496297</v>
      </c>
      <c r="F11" s="141"/>
    </row>
    <row r="12" spans="1:6" ht="12.75">
      <c r="A12" s="16">
        <v>2000</v>
      </c>
      <c r="B12" s="55">
        <v>115930</v>
      </c>
      <c r="C12" s="55">
        <v>13746</v>
      </c>
      <c r="D12" s="55">
        <v>345142</v>
      </c>
      <c r="E12" s="55">
        <v>474822</v>
      </c>
      <c r="F12" s="141"/>
    </row>
    <row r="13" spans="1:6" ht="12.75">
      <c r="A13" s="16">
        <v>2001</v>
      </c>
      <c r="B13" s="55">
        <v>110573</v>
      </c>
      <c r="C13" s="55">
        <v>17505</v>
      </c>
      <c r="D13" s="55">
        <v>340282</v>
      </c>
      <c r="E13" s="55">
        <v>468360</v>
      </c>
      <c r="F13" s="141"/>
    </row>
    <row r="14" spans="1:6" ht="12.75">
      <c r="A14" s="16">
        <v>2002</v>
      </c>
      <c r="B14" s="55">
        <v>129593</v>
      </c>
      <c r="C14" s="55">
        <v>21161</v>
      </c>
      <c r="D14" s="55">
        <v>340386</v>
      </c>
      <c r="E14" s="55">
        <v>491138</v>
      </c>
      <c r="F14" s="141"/>
    </row>
    <row r="15" spans="1:6" ht="12.75">
      <c r="A15" s="16">
        <v>2003</v>
      </c>
      <c r="B15" s="55">
        <v>124142</v>
      </c>
      <c r="C15" s="55">
        <v>18740</v>
      </c>
      <c r="D15" s="55">
        <v>352397</v>
      </c>
      <c r="E15" s="55">
        <v>495264</v>
      </c>
      <c r="F15" s="141"/>
    </row>
    <row r="16" spans="1:6" ht="12.75">
      <c r="A16" s="16">
        <v>2004</v>
      </c>
      <c r="B16" s="55">
        <v>170083.8</v>
      </c>
      <c r="C16" s="55">
        <v>20681.5</v>
      </c>
      <c r="D16" s="55">
        <v>326872</v>
      </c>
      <c r="E16" s="55">
        <v>517914</v>
      </c>
      <c r="F16" s="141"/>
    </row>
    <row r="17" spans="1:6" ht="12.75">
      <c r="A17" s="16">
        <v>2005</v>
      </c>
      <c r="B17" s="55">
        <v>105550.8</v>
      </c>
      <c r="C17" s="55">
        <v>22364.5</v>
      </c>
      <c r="D17" s="55">
        <v>285744</v>
      </c>
      <c r="E17" s="55">
        <v>413659</v>
      </c>
      <c r="F17" s="141"/>
    </row>
    <row r="18" spans="1:6" ht="12.75">
      <c r="A18" s="16">
        <v>2006</v>
      </c>
      <c r="B18" s="55">
        <v>126595.8</v>
      </c>
      <c r="C18" s="55">
        <v>18477</v>
      </c>
      <c r="D18" s="55">
        <v>244984</v>
      </c>
      <c r="E18" s="55">
        <v>390510</v>
      </c>
      <c r="F18" s="141"/>
    </row>
    <row r="19" spans="1:6" ht="13.5" thickBot="1">
      <c r="A19" s="102">
        <v>2007</v>
      </c>
      <c r="B19" s="107">
        <v>131796</v>
      </c>
      <c r="C19" s="107">
        <v>21798</v>
      </c>
      <c r="D19" s="107">
        <v>291259</v>
      </c>
      <c r="E19" s="107">
        <v>444853</v>
      </c>
      <c r="F19" s="141"/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" transitionEvaluation="1"/>
  <dimension ref="A1:Z23"/>
  <sheetViews>
    <sheetView showGridLines="0" zoomScale="75" zoomScaleNormal="75" workbookViewId="0" topLeftCell="A1">
      <selection activeCell="G26" sqref="G26"/>
    </sheetView>
  </sheetViews>
  <sheetFormatPr defaultColWidth="12.57421875" defaultRowHeight="12.75"/>
  <cols>
    <col min="1" max="1" width="26.7109375" style="41" customWidth="1"/>
    <col min="2" max="8" width="14.7109375" style="41" customWidth="1"/>
    <col min="9" max="10" width="19.140625" style="41" customWidth="1"/>
    <col min="11" max="11" width="16.421875" style="41" customWidth="1"/>
    <col min="12" max="12" width="31.8515625" style="41" customWidth="1"/>
    <col min="13" max="13" width="2.28125" style="41" customWidth="1"/>
    <col min="14" max="14" width="22.8515625" style="41" customWidth="1"/>
    <col min="15" max="15" width="2.28125" style="41" customWidth="1"/>
    <col min="16" max="16" width="22.8515625" style="41" customWidth="1"/>
    <col min="17" max="17" width="2.28125" style="41" customWidth="1"/>
    <col min="18" max="18" width="22.8515625" style="41" customWidth="1"/>
    <col min="19" max="19" width="2.28125" style="41" customWidth="1"/>
    <col min="20" max="20" width="22.8515625" style="41" customWidth="1"/>
    <col min="21" max="21" width="2.28125" style="41" customWidth="1"/>
    <col min="22" max="22" width="22.8515625" style="41" customWidth="1"/>
    <col min="23" max="23" width="2.28125" style="41" customWidth="1"/>
    <col min="24" max="24" width="22.8515625" style="41" customWidth="1"/>
    <col min="25" max="16384" width="19.140625" style="41" customWidth="1"/>
  </cols>
  <sheetData>
    <row r="1" spans="1:8" s="84" customFormat="1" ht="18">
      <c r="A1" s="358" t="s">
        <v>55</v>
      </c>
      <c r="B1" s="358"/>
      <c r="C1" s="358"/>
      <c r="D1" s="358"/>
      <c r="E1" s="358"/>
      <c r="F1" s="358"/>
      <c r="G1" s="358"/>
      <c r="H1" s="358"/>
    </row>
    <row r="2" ht="12.75">
      <c r="A2" s="341" t="s">
        <v>395</v>
      </c>
    </row>
    <row r="3" spans="1:11" s="248" customFormat="1" ht="15">
      <c r="A3" s="377" t="s">
        <v>359</v>
      </c>
      <c r="B3" s="377"/>
      <c r="C3" s="377"/>
      <c r="D3" s="377"/>
      <c r="E3" s="377"/>
      <c r="F3" s="377"/>
      <c r="G3" s="377"/>
      <c r="H3" s="377"/>
      <c r="I3" s="247"/>
      <c r="J3" s="247"/>
      <c r="K3" s="247"/>
    </row>
    <row r="4" s="94" customFormat="1" ht="15" thickBot="1"/>
    <row r="5" spans="1:8" ht="15.75">
      <c r="A5" s="189"/>
      <c r="B5" s="201" t="s">
        <v>56</v>
      </c>
      <c r="C5" s="359" t="s">
        <v>239</v>
      </c>
      <c r="D5" s="359"/>
      <c r="E5" s="359" t="s">
        <v>243</v>
      </c>
      <c r="F5" s="359"/>
      <c r="G5" s="359" t="s">
        <v>244</v>
      </c>
      <c r="H5" s="349"/>
    </row>
    <row r="6" spans="1:8" ht="14.25">
      <c r="A6" s="59"/>
      <c r="B6" s="60" t="s">
        <v>292</v>
      </c>
      <c r="C6" s="378"/>
      <c r="D6" s="350"/>
      <c r="E6" s="378"/>
      <c r="F6" s="350"/>
      <c r="G6" s="378"/>
      <c r="H6" s="379"/>
    </row>
    <row r="7" spans="1:8" ht="12.75">
      <c r="A7" s="61" t="s">
        <v>14</v>
      </c>
      <c r="B7" s="60"/>
      <c r="C7" s="60" t="s">
        <v>20</v>
      </c>
      <c r="D7" s="60" t="s">
        <v>57</v>
      </c>
      <c r="E7" s="60" t="s">
        <v>20</v>
      </c>
      <c r="F7" s="60" t="s">
        <v>57</v>
      </c>
      <c r="G7" s="60" t="s">
        <v>20</v>
      </c>
      <c r="H7" s="62" t="s">
        <v>57</v>
      </c>
    </row>
    <row r="8" spans="1:25" ht="13.5" thickBot="1">
      <c r="A8" s="178"/>
      <c r="B8" s="179" t="s">
        <v>58</v>
      </c>
      <c r="C8" s="188" t="s">
        <v>297</v>
      </c>
      <c r="D8" s="179" t="s">
        <v>59</v>
      </c>
      <c r="E8" s="188" t="s">
        <v>297</v>
      </c>
      <c r="F8" s="179" t="s">
        <v>59</v>
      </c>
      <c r="G8" s="188" t="s">
        <v>297</v>
      </c>
      <c r="H8" s="180" t="s">
        <v>59</v>
      </c>
      <c r="Y8" s="43"/>
    </row>
    <row r="9" spans="1:25" ht="12.75">
      <c r="A9" s="108" t="s">
        <v>21</v>
      </c>
      <c r="B9" s="63">
        <v>16482</v>
      </c>
      <c r="C9" s="63">
        <v>912827</v>
      </c>
      <c r="D9" s="64">
        <v>55.38326659385997</v>
      </c>
      <c r="E9" s="63">
        <v>509881</v>
      </c>
      <c r="F9" s="64">
        <v>30.935626744327145</v>
      </c>
      <c r="G9" s="63">
        <v>415086</v>
      </c>
      <c r="H9" s="65">
        <v>25.184200946487078</v>
      </c>
      <c r="I9" s="44"/>
      <c r="K9" s="44"/>
      <c r="Y9" s="43"/>
    </row>
    <row r="10" spans="1:26" ht="12.75">
      <c r="A10" s="108" t="s">
        <v>22</v>
      </c>
      <c r="B10" s="63">
        <v>16554.5</v>
      </c>
      <c r="C10" s="63">
        <v>1153091</v>
      </c>
      <c r="D10" s="64">
        <v>69.6542329880093</v>
      </c>
      <c r="E10" s="63">
        <v>559903</v>
      </c>
      <c r="F10" s="64">
        <v>33.82180071883778</v>
      </c>
      <c r="G10" s="63">
        <v>450904</v>
      </c>
      <c r="H10" s="65">
        <v>27.23754870276964</v>
      </c>
      <c r="I10" s="44"/>
      <c r="K10" s="44"/>
      <c r="Y10" s="43"/>
      <c r="Z10" s="43"/>
    </row>
    <row r="11" spans="1:26" ht="12.75">
      <c r="A11" s="108" t="s">
        <v>237</v>
      </c>
      <c r="B11" s="63">
        <v>16766.6</v>
      </c>
      <c r="C11" s="63">
        <v>1041857</v>
      </c>
      <c r="D11" s="64">
        <v>62.13883554208964</v>
      </c>
      <c r="E11" s="63">
        <v>559212</v>
      </c>
      <c r="F11" s="64">
        <v>33.35273698901388</v>
      </c>
      <c r="G11" s="63">
        <v>479410</v>
      </c>
      <c r="H11" s="65">
        <v>28.59315543998187</v>
      </c>
      <c r="K11" s="44"/>
      <c r="Y11" s="43"/>
      <c r="Z11" s="43"/>
    </row>
    <row r="12" spans="1:26" ht="12.75">
      <c r="A12" s="108" t="s">
        <v>214</v>
      </c>
      <c r="B12" s="63">
        <v>16588</v>
      </c>
      <c r="C12" s="63">
        <v>1123755</v>
      </c>
      <c r="D12" s="64">
        <v>67.74505666747046</v>
      </c>
      <c r="E12" s="63">
        <v>643463</v>
      </c>
      <c r="F12" s="64">
        <v>38.79087292018327</v>
      </c>
      <c r="G12" s="63">
        <v>511039</v>
      </c>
      <c r="H12" s="65">
        <v>30.80775259223535</v>
      </c>
      <c r="I12" s="150"/>
      <c r="K12" s="44"/>
      <c r="Y12" s="43"/>
      <c r="Z12" s="43"/>
    </row>
    <row r="13" spans="1:25" ht="12.75">
      <c r="A13" s="108" t="s">
        <v>268</v>
      </c>
      <c r="B13" s="63">
        <v>16441</v>
      </c>
      <c r="C13" s="63">
        <v>1207018</v>
      </c>
      <c r="D13" s="64">
        <v>73.4151207347485</v>
      </c>
      <c r="E13" s="63">
        <v>633865</v>
      </c>
      <c r="F13" s="64">
        <v>38.553920077854144</v>
      </c>
      <c r="G13" s="63">
        <v>496297</v>
      </c>
      <c r="H13" s="65">
        <v>30.186545830545587</v>
      </c>
      <c r="I13" s="151"/>
      <c r="K13" s="44"/>
      <c r="Y13" s="43"/>
    </row>
    <row r="14" spans="1:9" ht="12.75">
      <c r="A14" s="108" t="s">
        <v>270</v>
      </c>
      <c r="B14" s="149">
        <v>16622</v>
      </c>
      <c r="C14" s="63">
        <v>1279154</v>
      </c>
      <c r="D14" s="64">
        <v>76.95548068824449</v>
      </c>
      <c r="E14" s="63">
        <v>570282</v>
      </c>
      <c r="F14" s="64">
        <v>34.308867765611836</v>
      </c>
      <c r="G14" s="63">
        <v>474822</v>
      </c>
      <c r="H14" s="65">
        <v>28.565876549151728</v>
      </c>
      <c r="I14" s="150"/>
    </row>
    <row r="15" spans="1:9" ht="12.75">
      <c r="A15" s="108" t="s">
        <v>287</v>
      </c>
      <c r="B15" s="149">
        <v>16197</v>
      </c>
      <c r="C15" s="63">
        <v>1131006</v>
      </c>
      <c r="D15" s="64">
        <v>69.82811631783663</v>
      </c>
      <c r="E15" s="63">
        <v>610838</v>
      </c>
      <c r="F15" s="64">
        <v>37.71303327776749</v>
      </c>
      <c r="G15" s="63">
        <v>468360</v>
      </c>
      <c r="H15" s="65">
        <v>28.916466012224486</v>
      </c>
      <c r="I15" s="150"/>
    </row>
    <row r="16" spans="1:9" ht="12.75">
      <c r="A16" s="108" t="s">
        <v>288</v>
      </c>
      <c r="B16" s="149">
        <v>16328</v>
      </c>
      <c r="C16" s="63">
        <v>1026546</v>
      </c>
      <c r="D16" s="64">
        <v>62.8702841744243</v>
      </c>
      <c r="E16" s="63">
        <v>605224</v>
      </c>
      <c r="F16" s="64">
        <v>37.066634002939736</v>
      </c>
      <c r="G16" s="63">
        <v>491138</v>
      </c>
      <c r="H16" s="65">
        <v>30.079495345418913</v>
      </c>
      <c r="I16" s="150"/>
    </row>
    <row r="17" spans="1:9" ht="12.75">
      <c r="A17" s="108" t="s">
        <v>296</v>
      </c>
      <c r="B17" s="149">
        <v>16174</v>
      </c>
      <c r="C17" s="63">
        <v>1206172</v>
      </c>
      <c r="D17" s="64">
        <v>74.6</v>
      </c>
      <c r="E17" s="63">
        <v>614385</v>
      </c>
      <c r="F17" s="64">
        <v>38</v>
      </c>
      <c r="G17" s="63">
        <v>495264</v>
      </c>
      <c r="H17" s="65">
        <v>30.6</v>
      </c>
      <c r="I17" s="150"/>
    </row>
    <row r="18" spans="1:9" ht="12.75">
      <c r="A18" s="108" t="s">
        <v>315</v>
      </c>
      <c r="B18" s="149">
        <v>15965.705</v>
      </c>
      <c r="C18" s="63">
        <v>1080111</v>
      </c>
      <c r="D18" s="64">
        <v>67.65194521632462</v>
      </c>
      <c r="E18" s="63">
        <v>588820</v>
      </c>
      <c r="F18" s="64">
        <v>36.4</v>
      </c>
      <c r="G18" s="63">
        <v>517914</v>
      </c>
      <c r="H18" s="65">
        <v>32</v>
      </c>
      <c r="I18" s="150"/>
    </row>
    <row r="19" spans="1:9" ht="12.75">
      <c r="A19" s="108" t="s">
        <v>335</v>
      </c>
      <c r="B19" s="149">
        <v>15754.806999999999</v>
      </c>
      <c r="C19" s="63">
        <v>927369</v>
      </c>
      <c r="D19" s="64">
        <v>58.86260618743219</v>
      </c>
      <c r="E19" s="63">
        <v>513454</v>
      </c>
      <c r="F19" s="64">
        <v>32.59030719957408</v>
      </c>
      <c r="G19" s="63">
        <v>413659</v>
      </c>
      <c r="H19" s="65">
        <v>26.25604997890485</v>
      </c>
      <c r="I19" s="150"/>
    </row>
    <row r="20" spans="1:9" ht="12.75">
      <c r="A20" s="108" t="s">
        <v>373</v>
      </c>
      <c r="B20" s="149">
        <v>15331.413</v>
      </c>
      <c r="C20" s="63">
        <v>970440</v>
      </c>
      <c r="D20" s="64">
        <f>C20/B20</f>
        <v>63.29749254031575</v>
      </c>
      <c r="E20" s="63">
        <v>452461</v>
      </c>
      <c r="F20" s="64">
        <f>E20/B20</f>
        <v>29.512022146947576</v>
      </c>
      <c r="G20" s="63">
        <v>390510</v>
      </c>
      <c r="H20" s="65">
        <f>G20/B20</f>
        <v>25.47123347339218</v>
      </c>
      <c r="I20" s="150"/>
    </row>
    <row r="21" spans="1:9" ht="13.5" thickBot="1">
      <c r="A21" s="109" t="s">
        <v>374</v>
      </c>
      <c r="B21" s="157">
        <v>14734.433096600003</v>
      </c>
      <c r="C21" s="110">
        <v>985857</v>
      </c>
      <c r="D21" s="111">
        <f>C21/B21</f>
        <v>66.90837669400992</v>
      </c>
      <c r="E21" s="110">
        <v>554382</v>
      </c>
      <c r="F21" s="111">
        <f>E21/B21</f>
        <v>37.624929060075246</v>
      </c>
      <c r="G21" s="110">
        <v>444853</v>
      </c>
      <c r="H21" s="112">
        <f>G21/B21</f>
        <v>30.19138891082621</v>
      </c>
      <c r="I21" s="150"/>
    </row>
    <row r="22" spans="1:11" ht="14.25">
      <c r="A22" s="41" t="s">
        <v>301</v>
      </c>
      <c r="D22" s="44"/>
      <c r="I22" s="151"/>
      <c r="K22" s="44"/>
    </row>
    <row r="23" spans="1:11" ht="12.75">
      <c r="A23" s="314" t="s">
        <v>375</v>
      </c>
      <c r="I23" s="151"/>
      <c r="K23" s="44"/>
    </row>
  </sheetData>
  <mergeCells count="8">
    <mergeCell ref="A3:H3"/>
    <mergeCell ref="G6:H6"/>
    <mergeCell ref="A1:H1"/>
    <mergeCell ref="C5:D5"/>
    <mergeCell ref="E5:F5"/>
    <mergeCell ref="G5:H5"/>
    <mergeCell ref="C6:D6"/>
    <mergeCell ref="E6:F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apab</cp:lastModifiedBy>
  <cp:lastPrinted>2008-07-17T08:07:16Z</cp:lastPrinted>
  <dcterms:created xsi:type="dcterms:W3CDTF">2001-05-18T10:12:47Z</dcterms:created>
  <dcterms:modified xsi:type="dcterms:W3CDTF">2008-07-17T08:25:42Z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