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20" activeTab="0"/>
  </bookViews>
  <sheets>
    <sheet name="Indice" sheetId="1" r:id="rId1"/>
    <sheet name="17.1" sheetId="2" r:id="rId2"/>
    <sheet name="17.2" sheetId="3" r:id="rId3"/>
    <sheet name="17.3" sheetId="4" r:id="rId4"/>
    <sheet name="17.4" sheetId="5" r:id="rId5"/>
    <sheet name="17.5" sheetId="6" r:id="rId6"/>
    <sheet name="17.6" sheetId="7" r:id="rId7"/>
    <sheet name="17.7" sheetId="8" r:id="rId8"/>
    <sheet name="17.8" sheetId="9" r:id="rId9"/>
    <sheet name="17.9" sheetId="10" r:id="rId10"/>
    <sheet name="17.10" sheetId="11" r:id="rId11"/>
    <sheet name="17.11" sheetId="12" r:id="rId12"/>
    <sheet name="17.12" sheetId="13" r:id="rId13"/>
    <sheet name="17.13" sheetId="14" r:id="rId14"/>
    <sheet name="17.14" sheetId="15" r:id="rId15"/>
    <sheet name="17.15" sheetId="16" r:id="rId16"/>
    <sheet name="17.16" sheetId="17" r:id="rId17"/>
    <sheet name="17.17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12">#REF!</definedName>
    <definedName name="\A" localSheetId="13">#REF!</definedName>
    <definedName name="\A" localSheetId="15">#REF!</definedName>
    <definedName name="\A" localSheetId="17">#REF!</definedName>
    <definedName name="\A" localSheetId="5">#REF!</definedName>
    <definedName name="\A" localSheetId="6">#REF!</definedName>
    <definedName name="\A" localSheetId="7">#REF!</definedName>
    <definedName name="\A" localSheetId="9">#REF!</definedName>
    <definedName name="\A">#REF!</definedName>
    <definedName name="\B" localSheetId="13">#REF!</definedName>
    <definedName name="\B" localSheetId="17">#REF!</definedName>
    <definedName name="\B" localSheetId="7">#REF!</definedName>
    <definedName name="\B">#REF!</definedName>
    <definedName name="\C" localSheetId="12">#REF!</definedName>
    <definedName name="\C" localSheetId="13">#REF!</definedName>
    <definedName name="\C" localSheetId="15">#REF!</definedName>
    <definedName name="\C" localSheetId="17">#REF!</definedName>
    <definedName name="\C" localSheetId="5">#REF!</definedName>
    <definedName name="\C" localSheetId="6">#REF!</definedName>
    <definedName name="\C" localSheetId="7">#REF!</definedName>
    <definedName name="\C" localSheetId="9">#REF!</definedName>
    <definedName name="\C">#REF!</definedName>
    <definedName name="\D" localSheetId="13">'[13]19.11-12'!$B$51</definedName>
    <definedName name="\D" localSheetId="17">'[13]19.11-12'!$B$51</definedName>
    <definedName name="\D" localSheetId="7">'[3]19.11-12'!$B$51</definedName>
    <definedName name="\D">'[3]19.11-12'!$B$51</definedName>
    <definedName name="\G" localSheetId="12">#REF!</definedName>
    <definedName name="\G" localSheetId="13">#REF!</definedName>
    <definedName name="\G" localSheetId="15">#REF!</definedName>
    <definedName name="\G" localSheetId="17">#REF!</definedName>
    <definedName name="\G" localSheetId="5">#REF!</definedName>
    <definedName name="\G" localSheetId="6">#REF!</definedName>
    <definedName name="\G" localSheetId="7">#REF!</definedName>
    <definedName name="\G" localSheetId="9">#REF!</definedName>
    <definedName name="\G">#REF!</definedName>
    <definedName name="\I" localSheetId="13">#REF!</definedName>
    <definedName name="\I" localSheetId="17">#REF!</definedName>
    <definedName name="\I" localSheetId="7">#REF!</definedName>
    <definedName name="\I">#REF!</definedName>
    <definedName name="\L" localSheetId="13">'[13]19.11-12'!$B$53</definedName>
    <definedName name="\L" localSheetId="17">'[13]19.11-12'!$B$53</definedName>
    <definedName name="\L" localSheetId="7">'[3]19.11-12'!$B$53</definedName>
    <definedName name="\L">'[3]19.11-12'!$B$53</definedName>
    <definedName name="\N" localSheetId="12">#REF!</definedName>
    <definedName name="\N" localSheetId="13">#REF!</definedName>
    <definedName name="\N" localSheetId="15">#REF!</definedName>
    <definedName name="\N" localSheetId="17">#REF!</definedName>
    <definedName name="\N" localSheetId="5">#REF!</definedName>
    <definedName name="\N" localSheetId="6">#REF!</definedName>
    <definedName name="\N" localSheetId="7">#REF!</definedName>
    <definedName name="\N" localSheetId="9">#REF!</definedName>
    <definedName name="\N">#REF!</definedName>
    <definedName name="\T" localSheetId="13">'[11]GANADE10'!$B$90</definedName>
    <definedName name="\T" localSheetId="17">'[11]GANADE10'!$B$90</definedName>
    <definedName name="\T" localSheetId="7">'[2]GANADE10'!$B$90</definedName>
    <definedName name="\T">'[2]GANADE10'!$B$90</definedName>
    <definedName name="\x">'[19]Arlleg01'!$IR$8190</definedName>
    <definedName name="\z">'[19]Arlleg01'!$IR$8190</definedName>
    <definedName name="__123Graph_A" localSheetId="13" hidden="1">'[13]19.14-15'!$B$34:$B$37</definedName>
    <definedName name="__123Graph_A" localSheetId="17" hidden="1">'[13]19.14-15'!$B$34:$B$37</definedName>
    <definedName name="__123Graph_A" localSheetId="7" hidden="1">'[3]19.14-15'!$B$34:$B$37</definedName>
    <definedName name="__123Graph_A" hidden="1">'[3]19.14-15'!$B$34:$B$37</definedName>
    <definedName name="__123Graph_ACurrent" localSheetId="13" hidden="1">'[13]19.14-15'!$B$34:$B$37</definedName>
    <definedName name="__123Graph_ACurrent" localSheetId="17" hidden="1">'[13]19.14-15'!$B$34:$B$37</definedName>
    <definedName name="__123Graph_ACurrent" localSheetId="7" hidden="1">'[3]19.14-15'!$B$34:$B$37</definedName>
    <definedName name="__123Graph_ACurrent" hidden="1">'[3]19.14-15'!$B$34:$B$37</definedName>
    <definedName name="__123Graph_AGrßfico1" localSheetId="13" hidden="1">'[13]19.14-15'!$B$34:$B$37</definedName>
    <definedName name="__123Graph_AGrßfico1" localSheetId="17" hidden="1">'[13]19.14-15'!$B$34:$B$37</definedName>
    <definedName name="__123Graph_AGrßfico1" localSheetId="7" hidden="1">'[3]19.14-15'!$B$34:$B$37</definedName>
    <definedName name="__123Graph_AGrßfico1" hidden="1">'[3]19.14-15'!$B$34:$B$37</definedName>
    <definedName name="__123Graph_B" localSheetId="13" hidden="1">'[10]p122'!#REF!</definedName>
    <definedName name="__123Graph_B" localSheetId="17" hidden="1">'[10]p122'!#REF!</definedName>
    <definedName name="__123Graph_B" localSheetId="7" hidden="1">'[1]p122'!#REF!</definedName>
    <definedName name="__123Graph_B" hidden="1">'[1]p122'!#REF!</definedName>
    <definedName name="__123Graph_BCurrent" localSheetId="13" hidden="1">'[13]19.14-15'!#REF!</definedName>
    <definedName name="__123Graph_BCurrent" localSheetId="17" hidden="1">'[13]19.14-15'!#REF!</definedName>
    <definedName name="__123Graph_BCurrent" localSheetId="7" hidden="1">'[3]19.14-15'!#REF!</definedName>
    <definedName name="__123Graph_BCurrent" hidden="1">'[3]19.14-15'!#REF!</definedName>
    <definedName name="__123Graph_BGrßfico1" localSheetId="13" hidden="1">'[13]19.14-15'!#REF!</definedName>
    <definedName name="__123Graph_BGrßfico1" localSheetId="17" hidden="1">'[13]19.14-15'!#REF!</definedName>
    <definedName name="__123Graph_BGrßfico1" localSheetId="7" hidden="1">'[3]19.14-15'!#REF!</definedName>
    <definedName name="__123Graph_BGrßfico1" hidden="1">'[3]19.14-15'!#REF!</definedName>
    <definedName name="__123Graph_C" localSheetId="13" hidden="1">'[13]19.14-15'!$C$34:$C$37</definedName>
    <definedName name="__123Graph_C" localSheetId="17" hidden="1">'[13]19.14-15'!$C$34:$C$37</definedName>
    <definedName name="__123Graph_C" localSheetId="7" hidden="1">'[3]19.14-15'!$C$34:$C$37</definedName>
    <definedName name="__123Graph_C" hidden="1">'[3]19.14-15'!$C$34:$C$37</definedName>
    <definedName name="__123Graph_CCurrent" localSheetId="13" hidden="1">'[13]19.14-15'!$C$34:$C$37</definedName>
    <definedName name="__123Graph_CCurrent" localSheetId="17" hidden="1">'[13]19.14-15'!$C$34:$C$37</definedName>
    <definedName name="__123Graph_CCurrent" localSheetId="7" hidden="1">'[3]19.14-15'!$C$34:$C$37</definedName>
    <definedName name="__123Graph_CCurrent" hidden="1">'[3]19.14-15'!$C$34:$C$37</definedName>
    <definedName name="__123Graph_CGrßfico1" localSheetId="13" hidden="1">'[13]19.14-15'!$C$34:$C$37</definedName>
    <definedName name="__123Graph_CGrßfico1" localSheetId="17" hidden="1">'[13]19.14-15'!$C$34:$C$37</definedName>
    <definedName name="__123Graph_CGrßfico1" localSheetId="7" hidden="1">'[3]19.14-15'!$C$34:$C$37</definedName>
    <definedName name="__123Graph_CGrßfico1" hidden="1">'[3]19.14-15'!$C$34:$C$37</definedName>
    <definedName name="__123Graph_D" localSheetId="13" hidden="1">'[10]p122'!#REF!</definedName>
    <definedName name="__123Graph_D" localSheetId="17" hidden="1">'[10]p122'!#REF!</definedName>
    <definedName name="__123Graph_D" localSheetId="7" hidden="1">'[1]p122'!#REF!</definedName>
    <definedName name="__123Graph_D" hidden="1">'[1]p122'!#REF!</definedName>
    <definedName name="__123Graph_DCurrent" localSheetId="13" hidden="1">'[13]19.14-15'!#REF!</definedName>
    <definedName name="__123Graph_DCurrent" localSheetId="17" hidden="1">'[13]19.14-15'!#REF!</definedName>
    <definedName name="__123Graph_DCurrent" localSheetId="7" hidden="1">'[3]19.14-15'!#REF!</definedName>
    <definedName name="__123Graph_DCurrent" hidden="1">'[3]19.14-15'!#REF!</definedName>
    <definedName name="__123Graph_DGrßfico1" localSheetId="13" hidden="1">'[13]19.14-15'!#REF!</definedName>
    <definedName name="__123Graph_DGrßfico1" localSheetId="17" hidden="1">'[13]19.14-15'!#REF!</definedName>
    <definedName name="__123Graph_DGrßfico1" localSheetId="7" hidden="1">'[3]19.14-15'!#REF!</definedName>
    <definedName name="__123Graph_DGrßfico1" hidden="1">'[3]19.14-15'!#REF!</definedName>
    <definedName name="__123Graph_E" localSheetId="13" hidden="1">'[13]19.14-15'!$D$34:$D$37</definedName>
    <definedName name="__123Graph_E" localSheetId="17" hidden="1">'[13]19.14-15'!$D$34:$D$37</definedName>
    <definedName name="__123Graph_E" localSheetId="7" hidden="1">'[3]19.14-15'!$D$34:$D$37</definedName>
    <definedName name="__123Graph_E" hidden="1">'[3]19.14-15'!$D$34:$D$37</definedName>
    <definedName name="__123Graph_ECurrent" localSheetId="13" hidden="1">'[13]19.14-15'!$D$34:$D$37</definedName>
    <definedName name="__123Graph_ECurrent" localSheetId="17" hidden="1">'[13]19.14-15'!$D$34:$D$37</definedName>
    <definedName name="__123Graph_ECurrent" localSheetId="7" hidden="1">'[3]19.14-15'!$D$34:$D$37</definedName>
    <definedName name="__123Graph_ECurrent" hidden="1">'[3]19.14-15'!$D$34:$D$37</definedName>
    <definedName name="__123Graph_EGrßfico1" localSheetId="13" hidden="1">'[13]19.14-15'!$D$34:$D$37</definedName>
    <definedName name="__123Graph_EGrßfico1" localSheetId="17" hidden="1">'[13]19.14-15'!$D$34:$D$37</definedName>
    <definedName name="__123Graph_EGrßfico1" localSheetId="7" hidden="1">'[3]19.14-15'!$D$34:$D$37</definedName>
    <definedName name="__123Graph_EGrßfico1" hidden="1">'[3]19.14-15'!$D$34:$D$37</definedName>
    <definedName name="__123Graph_F" localSheetId="13" hidden="1">'[10]p122'!#REF!</definedName>
    <definedName name="__123Graph_F" localSheetId="17" hidden="1">'[10]p122'!#REF!</definedName>
    <definedName name="__123Graph_F" localSheetId="7" hidden="1">'[1]p122'!#REF!</definedName>
    <definedName name="__123Graph_F" hidden="1">'[1]p122'!#REF!</definedName>
    <definedName name="__123Graph_FCurrent" localSheetId="13" hidden="1">'[13]19.14-15'!#REF!</definedName>
    <definedName name="__123Graph_FCurrent" localSheetId="17" hidden="1">'[13]19.14-15'!#REF!</definedName>
    <definedName name="__123Graph_FCurrent" localSheetId="7" hidden="1">'[3]19.14-15'!#REF!</definedName>
    <definedName name="__123Graph_FCurrent" hidden="1">'[3]19.14-15'!#REF!</definedName>
    <definedName name="__123Graph_FGrßfico1" localSheetId="13" hidden="1">'[13]19.14-15'!#REF!</definedName>
    <definedName name="__123Graph_FGrßfico1" localSheetId="17" hidden="1">'[13]19.14-15'!#REF!</definedName>
    <definedName name="__123Graph_FGrßfico1" localSheetId="7" hidden="1">'[3]19.14-15'!#REF!</definedName>
    <definedName name="__123Graph_FGrßfico1" hidden="1">'[3]19.14-15'!#REF!</definedName>
    <definedName name="__123Graph_X" localSheetId="13" hidden="1">'[10]p122'!#REF!</definedName>
    <definedName name="__123Graph_X" localSheetId="17" hidden="1">'[10]p122'!#REF!</definedName>
    <definedName name="__123Graph_X" localSheetId="7" hidden="1">'[1]p122'!#REF!</definedName>
    <definedName name="__123Graph_X" hidden="1">'[1]p122'!#REF!</definedName>
    <definedName name="__123Graph_XCurrent" localSheetId="13" hidden="1">'[13]19.14-15'!#REF!</definedName>
    <definedName name="__123Graph_XCurrent" localSheetId="17" hidden="1">'[13]19.14-15'!#REF!</definedName>
    <definedName name="__123Graph_XCurrent" localSheetId="7" hidden="1">'[3]19.14-15'!#REF!</definedName>
    <definedName name="__123Graph_XCurrent" hidden="1">'[3]19.14-15'!#REF!</definedName>
    <definedName name="__123Graph_XGrßfico1" localSheetId="13" hidden="1">'[13]19.14-15'!#REF!</definedName>
    <definedName name="__123Graph_XGrßfico1" localSheetId="17" hidden="1">'[13]19.14-15'!#REF!</definedName>
    <definedName name="__123Graph_XGrßfico1" localSheetId="7" hidden="1">'[3]19.14-15'!#REF!</definedName>
    <definedName name="__123Graph_XGrßfico1" hidden="1">'[3]19.14-15'!#REF!</definedName>
    <definedName name="A_impresión_IM" localSheetId="13">#REF!</definedName>
    <definedName name="A_impresión_IM" localSheetId="17">#REF!</definedName>
    <definedName name="A_impresión_IM" localSheetId="7">#REF!</definedName>
    <definedName name="A_impresión_IM">#REF!</definedName>
    <definedName name="alk" localSheetId="13">'[13]19.11-12'!$B$53</definedName>
    <definedName name="alk" localSheetId="17">'[13]19.11-12'!$B$53</definedName>
    <definedName name="alk" localSheetId="7">'[3]19.11-12'!$B$53</definedName>
    <definedName name="alk">'[3]19.11-12'!$B$53</definedName>
    <definedName name="_xlnm.Print_Area" localSheetId="1">'17.1'!$A$1:$I$23</definedName>
    <definedName name="_xlnm.Print_Area" localSheetId="10">'17.10'!$A$1:$K$71</definedName>
    <definedName name="_xlnm.Print_Area" localSheetId="11">'17.11'!$A$1:$D$68</definedName>
    <definedName name="_xlnm.Print_Area" localSheetId="12">'17.12'!$A$1:$G$26</definedName>
    <definedName name="_xlnm.Print_Area" localSheetId="13">'17.13'!$A$1:$E$56</definedName>
    <definedName name="_xlnm.Print_Area" localSheetId="14">'17.14'!$A$1:$F$68</definedName>
    <definedName name="_xlnm.Print_Area" localSheetId="15">'17.15'!$A$1:$H$54</definedName>
    <definedName name="_xlnm.Print_Area" localSheetId="16">'17.16'!$A$1:$G$68</definedName>
    <definedName name="_xlnm.Print_Area" localSheetId="17">'17.17'!$A$1:$E$56</definedName>
    <definedName name="_xlnm.Print_Area" localSheetId="2">'17.2'!$A$1:$G$25</definedName>
    <definedName name="_xlnm.Print_Area" localSheetId="3">'17.3'!$A$1:$H$12</definedName>
    <definedName name="_xlnm.Print_Area" localSheetId="4">'17.4'!$A$1:$H$14</definedName>
    <definedName name="_xlnm.Print_Area" localSheetId="5">'17.5'!$A$1:$J$28</definedName>
    <definedName name="_xlnm.Print_Area" localSheetId="7">'17.7'!$A$1:$E$27</definedName>
    <definedName name="_xlnm.Print_Area" localSheetId="8">'17.8'!$A$1:$K$53</definedName>
    <definedName name="_xlnm.Print_Area" localSheetId="9">'17.9'!$A$1:$B$11</definedName>
    <definedName name="balan.xls" localSheetId="13" hidden="1">'[18]7.24'!$D$6:$D$27</definedName>
    <definedName name="balan.xls" localSheetId="17" hidden="1">'[18]7.24'!$D$6:$D$27</definedName>
    <definedName name="balan.xls" hidden="1">'[9]7.24'!$D$6:$D$27</definedName>
    <definedName name="DatosExternos_1" localSheetId="10">'17.10'!$B$9:$K$70</definedName>
    <definedName name="DatosExternos_1" localSheetId="11">'17.11'!$B$8:$D$68</definedName>
    <definedName name="DatosExternos_1" localSheetId="14">'17.14'!$B$8:$F$68</definedName>
    <definedName name="DatosExternos_1" localSheetId="16">'17.16'!$E$8:$E$68</definedName>
    <definedName name="DatosExternos_1" localSheetId="8">'17.8'!$B$9:$K$52</definedName>
    <definedName name="DatosExternos_3" localSheetId="1">'17.1'!$B$8:$I$11</definedName>
    <definedName name="DatosExternos_3" localSheetId="2">'17.2'!$B$9:$G$12</definedName>
    <definedName name="DatosExternos_3" localSheetId="3">'17.3'!$F$6:$F$10</definedName>
    <definedName name="DatosExternos_3" localSheetId="4">'17.4'!$F$7:$F$11</definedName>
    <definedName name="GUION" localSheetId="13">#REF!</definedName>
    <definedName name="GUION" localSheetId="17">#REF!</definedName>
    <definedName name="GUION" localSheetId="7">#REF!</definedName>
    <definedName name="GUION">#REF!</definedName>
    <definedName name="Imprimir_área_IM" localSheetId="12">#REF!</definedName>
    <definedName name="Imprimir_área_IM" localSheetId="13">#REF!</definedName>
    <definedName name="Imprimir_área_IM" localSheetId="15">#REF!</definedName>
    <definedName name="Imprimir_área_IM" localSheetId="17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9">#REF!</definedName>
    <definedName name="Imprimir_área_IM">#REF!</definedName>
    <definedName name="kk" hidden="1">'[22]19.14-15'!#REF!</definedName>
    <definedName name="kkjkj">#REF!</definedName>
    <definedName name="p421" localSheetId="13">'[14]CARNE1'!$B$44</definedName>
    <definedName name="p421" localSheetId="17">'[14]CARNE1'!$B$44</definedName>
    <definedName name="p421" localSheetId="7">'[4]CARNE1'!$B$44</definedName>
    <definedName name="p421">'[4]CARNE1'!$B$44</definedName>
    <definedName name="p431" localSheetId="13" hidden="1">'[14]CARNE7'!$G$11:$G$93</definedName>
    <definedName name="p431" localSheetId="17" hidden="1">'[14]CARNE7'!$G$11:$G$93</definedName>
    <definedName name="p431" localSheetId="7" hidden="1">'[4]CARNE7'!$G$11:$G$93</definedName>
    <definedName name="p431" hidden="1">'[4]CARNE7'!$G$11:$G$93</definedName>
    <definedName name="p7" hidden="1">'[22]19.14-15'!#REF!</definedName>
    <definedName name="PEP" localSheetId="13">'[15]GANADE1'!$B$79</definedName>
    <definedName name="PEP" localSheetId="17">'[15]GANADE1'!$B$79</definedName>
    <definedName name="PEP" localSheetId="7">'[5]GANADE1'!$B$79</definedName>
    <definedName name="PEP">'[5]GANADE1'!$B$79</definedName>
    <definedName name="PEP1" localSheetId="13">'[16]19.11-12'!$B$51</definedName>
    <definedName name="PEP1" localSheetId="17">'[16]19.11-12'!$B$51</definedName>
    <definedName name="PEP1" localSheetId="7">'[6]19.11-12'!$B$51</definedName>
    <definedName name="PEP1">'[6]19.11-12'!$B$51</definedName>
    <definedName name="PEP2" localSheetId="13">'[15]GANADE1'!$B$75</definedName>
    <definedName name="PEP2" localSheetId="17">'[15]GANADE1'!$B$75</definedName>
    <definedName name="PEP2" localSheetId="7">'[5]GANADE1'!$B$75</definedName>
    <definedName name="PEP2">'[5]GANADE1'!$B$75</definedName>
    <definedName name="PEP3" localSheetId="13">'[16]19.11-12'!$B$53</definedName>
    <definedName name="PEP3" localSheetId="17">'[16]19.11-12'!$B$53</definedName>
    <definedName name="PEP3" localSheetId="7">'[6]19.11-12'!$B$53</definedName>
    <definedName name="PEP3">'[6]19.11-12'!$B$53</definedName>
    <definedName name="PEP4" localSheetId="13" hidden="1">'[16]19.14-15'!$B$34:$B$37</definedName>
    <definedName name="PEP4" localSheetId="17" hidden="1">'[16]19.14-15'!$B$34:$B$37</definedName>
    <definedName name="PEP4" localSheetId="7" hidden="1">'[6]19.14-15'!$B$34:$B$37</definedName>
    <definedName name="PEP4" hidden="1">'[6]19.14-15'!$B$34:$B$37</definedName>
    <definedName name="PP1" localSheetId="13">'[15]GANADE1'!$B$77</definedName>
    <definedName name="PP1" localSheetId="17">'[15]GANADE1'!$B$77</definedName>
    <definedName name="PP1" localSheetId="7">'[5]GANADE1'!$B$77</definedName>
    <definedName name="PP1">'[5]GANADE1'!$B$77</definedName>
    <definedName name="PP10" localSheetId="13" hidden="1">'[16]19.14-15'!$C$34:$C$37</definedName>
    <definedName name="PP10" localSheetId="17" hidden="1">'[16]19.14-15'!$C$34:$C$37</definedName>
    <definedName name="PP10" localSheetId="7" hidden="1">'[6]19.14-15'!$C$34:$C$37</definedName>
    <definedName name="PP10" hidden="1">'[6]19.14-15'!$C$34:$C$37</definedName>
    <definedName name="PP11" localSheetId="13" hidden="1">'[16]19.14-15'!$C$34:$C$37</definedName>
    <definedName name="PP11" localSheetId="17" hidden="1">'[16]19.14-15'!$C$34:$C$37</definedName>
    <definedName name="PP11" localSheetId="7" hidden="1">'[6]19.14-15'!$C$34:$C$37</definedName>
    <definedName name="PP11" hidden="1">'[6]19.14-15'!$C$34:$C$37</definedName>
    <definedName name="PP12" localSheetId="13" hidden="1">'[16]19.14-15'!$C$34:$C$37</definedName>
    <definedName name="PP12" localSheetId="17" hidden="1">'[16]19.14-15'!$C$34:$C$37</definedName>
    <definedName name="PP12" localSheetId="7" hidden="1">'[6]19.14-15'!$C$34:$C$37</definedName>
    <definedName name="PP12" hidden="1">'[6]19.14-15'!$C$34:$C$37</definedName>
    <definedName name="PP13" localSheetId="13" hidden="1">'[16]19.14-15'!#REF!</definedName>
    <definedName name="PP13" localSheetId="17" hidden="1">'[16]19.14-15'!#REF!</definedName>
    <definedName name="PP13" localSheetId="7" hidden="1">'[6]19.14-15'!#REF!</definedName>
    <definedName name="PP13" hidden="1">'[6]19.14-15'!#REF!</definedName>
    <definedName name="PP14" localSheetId="13" hidden="1">'[16]19.14-15'!#REF!</definedName>
    <definedName name="PP14" localSheetId="17" hidden="1">'[16]19.14-15'!#REF!</definedName>
    <definedName name="PP14" localSheetId="7" hidden="1">'[6]19.14-15'!#REF!</definedName>
    <definedName name="PP14" hidden="1">'[6]19.14-15'!#REF!</definedName>
    <definedName name="PP15" localSheetId="13" hidden="1">'[16]19.14-15'!#REF!</definedName>
    <definedName name="PP15" localSheetId="17" hidden="1">'[16]19.14-15'!#REF!</definedName>
    <definedName name="PP15" localSheetId="7" hidden="1">'[6]19.14-15'!#REF!</definedName>
    <definedName name="PP15" hidden="1">'[6]19.14-15'!#REF!</definedName>
    <definedName name="PP16" localSheetId="13" hidden="1">'[16]19.14-15'!$D$34:$D$37</definedName>
    <definedName name="PP16" localSheetId="17" hidden="1">'[16]19.14-15'!$D$34:$D$37</definedName>
    <definedName name="PP16" localSheetId="7" hidden="1">'[6]19.14-15'!$D$34:$D$37</definedName>
    <definedName name="PP16" hidden="1">'[6]19.14-15'!$D$34:$D$37</definedName>
    <definedName name="PP17" localSheetId="13" hidden="1">'[16]19.14-15'!$D$34:$D$37</definedName>
    <definedName name="PP17" localSheetId="17" hidden="1">'[16]19.14-15'!$D$34:$D$37</definedName>
    <definedName name="PP17" localSheetId="7" hidden="1">'[6]19.14-15'!$D$34:$D$37</definedName>
    <definedName name="PP17" hidden="1">'[6]19.14-15'!$D$34:$D$37</definedName>
    <definedName name="pp18" localSheetId="13" hidden="1">'[16]19.14-15'!$D$34:$D$37</definedName>
    <definedName name="pp18" localSheetId="17" hidden="1">'[16]19.14-15'!$D$34:$D$37</definedName>
    <definedName name="pp18" localSheetId="7" hidden="1">'[6]19.14-15'!$D$34:$D$37</definedName>
    <definedName name="pp18" hidden="1">'[6]19.14-15'!$D$34:$D$37</definedName>
    <definedName name="pp19" localSheetId="13" hidden="1">'[16]19.14-15'!#REF!</definedName>
    <definedName name="pp19" localSheetId="17" hidden="1">'[16]19.14-15'!#REF!</definedName>
    <definedName name="pp19" localSheetId="7" hidden="1">'[6]19.14-15'!#REF!</definedName>
    <definedName name="pp19" hidden="1">'[6]19.14-15'!#REF!</definedName>
    <definedName name="PP2" localSheetId="13">'[16]19.22'!#REF!</definedName>
    <definedName name="PP2" localSheetId="17">'[16]19.22'!#REF!</definedName>
    <definedName name="PP2" localSheetId="7">'[6]19.22'!#REF!</definedName>
    <definedName name="PP2">'[6]19.22'!#REF!</definedName>
    <definedName name="PP20" localSheetId="13" hidden="1">'[16]19.14-15'!#REF!</definedName>
    <definedName name="PP20" localSheetId="17" hidden="1">'[16]19.14-15'!#REF!</definedName>
    <definedName name="PP20" localSheetId="7" hidden="1">'[6]19.14-15'!#REF!</definedName>
    <definedName name="PP20" hidden="1">'[6]19.14-15'!#REF!</definedName>
    <definedName name="PP21" localSheetId="13" hidden="1">'[16]19.14-15'!#REF!</definedName>
    <definedName name="PP21" localSheetId="17" hidden="1">'[16]19.14-15'!#REF!</definedName>
    <definedName name="PP21" localSheetId="7" hidden="1">'[6]19.14-15'!#REF!</definedName>
    <definedName name="PP21" hidden="1">'[6]19.14-15'!#REF!</definedName>
    <definedName name="PP22" localSheetId="13" hidden="1">'[16]19.14-15'!#REF!</definedName>
    <definedName name="PP22" localSheetId="17" hidden="1">'[16]19.14-15'!#REF!</definedName>
    <definedName name="PP22" localSheetId="7" hidden="1">'[6]19.14-15'!#REF!</definedName>
    <definedName name="PP22" hidden="1">'[6]19.14-15'!#REF!</definedName>
    <definedName name="pp23" localSheetId="13" hidden="1">'[16]19.14-15'!#REF!</definedName>
    <definedName name="pp23" localSheetId="17" hidden="1">'[16]19.14-15'!#REF!</definedName>
    <definedName name="pp23" localSheetId="7" hidden="1">'[6]19.14-15'!#REF!</definedName>
    <definedName name="pp23" hidden="1">'[6]19.14-15'!#REF!</definedName>
    <definedName name="pp24" localSheetId="13" hidden="1">'[16]19.14-15'!#REF!</definedName>
    <definedName name="pp24" localSheetId="17" hidden="1">'[16]19.14-15'!#REF!</definedName>
    <definedName name="pp24" localSheetId="7" hidden="1">'[6]19.14-15'!#REF!</definedName>
    <definedName name="pp24" hidden="1">'[6]19.14-15'!#REF!</definedName>
    <definedName name="pp25" localSheetId="13" hidden="1">'[16]19.14-15'!#REF!</definedName>
    <definedName name="pp25" localSheetId="17" hidden="1">'[16]19.14-15'!#REF!</definedName>
    <definedName name="pp25" localSheetId="7" hidden="1">'[6]19.14-15'!#REF!</definedName>
    <definedName name="pp25" hidden="1">'[6]19.14-15'!#REF!</definedName>
    <definedName name="pp26" localSheetId="13" hidden="1">'[16]19.14-15'!#REF!</definedName>
    <definedName name="pp26" localSheetId="17" hidden="1">'[16]19.14-15'!#REF!</definedName>
    <definedName name="pp26" localSheetId="7" hidden="1">'[6]19.14-15'!#REF!</definedName>
    <definedName name="pp26" hidden="1">'[6]19.14-15'!#REF!</definedName>
    <definedName name="pp27" localSheetId="13" hidden="1">'[16]19.14-15'!#REF!</definedName>
    <definedName name="pp27" localSheetId="17" hidden="1">'[16]19.14-15'!#REF!</definedName>
    <definedName name="pp27" localSheetId="7" hidden="1">'[6]19.14-15'!#REF!</definedName>
    <definedName name="pp27" hidden="1">'[6]19.14-15'!#REF!</definedName>
    <definedName name="PP3" localSheetId="13">'[15]GANADE1'!$B$79</definedName>
    <definedName name="PP3" localSheetId="17">'[15]GANADE1'!$B$79</definedName>
    <definedName name="PP3" localSheetId="7">'[5]GANADE1'!$B$79</definedName>
    <definedName name="PP3">'[5]GANADE1'!$B$79</definedName>
    <definedName name="PP4" localSheetId="13">'[16]19.11-12'!$B$51</definedName>
    <definedName name="PP4" localSheetId="17">'[16]19.11-12'!$B$51</definedName>
    <definedName name="PP4" localSheetId="7">'[6]19.11-12'!$B$51</definedName>
    <definedName name="PP4">'[6]19.11-12'!$B$51</definedName>
    <definedName name="PP5" localSheetId="13" hidden="1">'[16]19.14-15'!$B$34:$B$37</definedName>
    <definedName name="PP5" localSheetId="17" hidden="1">'[16]19.14-15'!$B$34:$B$37</definedName>
    <definedName name="PP5" localSheetId="7" hidden="1">'[6]19.14-15'!$B$34:$B$37</definedName>
    <definedName name="PP5" hidden="1">'[6]19.14-15'!$B$34:$B$37</definedName>
    <definedName name="PP6" localSheetId="13" hidden="1">'[16]19.14-15'!$B$34:$B$37</definedName>
    <definedName name="PP6" localSheetId="17" hidden="1">'[16]19.14-15'!$B$34:$B$37</definedName>
    <definedName name="PP6" localSheetId="7" hidden="1">'[6]19.14-15'!$B$34:$B$37</definedName>
    <definedName name="PP6" hidden="1">'[6]19.14-15'!$B$34:$B$37</definedName>
    <definedName name="PP7" localSheetId="13" hidden="1">'[16]19.14-15'!#REF!</definedName>
    <definedName name="PP7" localSheetId="17" hidden="1">'[16]19.14-15'!#REF!</definedName>
    <definedName name="PP7" localSheetId="7" hidden="1">'[6]19.14-15'!#REF!</definedName>
    <definedName name="PP7" hidden="1">'[6]19.14-15'!#REF!</definedName>
    <definedName name="PP8" localSheetId="13" hidden="1">'[16]19.14-15'!#REF!</definedName>
    <definedName name="PP8" localSheetId="17" hidden="1">'[16]19.14-15'!#REF!</definedName>
    <definedName name="PP8" localSheetId="7" hidden="1">'[6]19.14-15'!#REF!</definedName>
    <definedName name="PP8" hidden="1">'[6]19.14-15'!#REF!</definedName>
    <definedName name="PP9" localSheetId="13" hidden="1">'[16]19.14-15'!#REF!</definedName>
    <definedName name="PP9" localSheetId="17" hidden="1">'[16]19.14-15'!#REF!</definedName>
    <definedName name="PP9" localSheetId="7" hidden="1">'[6]19.14-15'!#REF!</definedName>
    <definedName name="PP9" hidden="1">'[6]19.14-15'!#REF!</definedName>
    <definedName name="RUTINA" localSheetId="13">#REF!</definedName>
    <definedName name="RUTINA" localSheetId="17">#REF!</definedName>
    <definedName name="RUTINA" localSheetId="7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<sst xmlns="http://schemas.openxmlformats.org/spreadsheetml/2006/main" count="1102" uniqueCount="262">
  <si>
    <t>OLIVAR</t>
  </si>
  <si>
    <t>17.5.  OLIVAR: Serie histórica de superficie, rendimiento y producción</t>
  </si>
  <si>
    <t>Olivar de aceituna de mesa</t>
  </si>
  <si>
    <t>Olivar de aceituna de almazara</t>
  </si>
  <si>
    <t>Años</t>
  </si>
  <si>
    <t>Rendimiento</t>
  </si>
  <si>
    <t>de la superficie</t>
  </si>
  <si>
    <t>Producción</t>
  </si>
  <si>
    <t>Total</t>
  </si>
  <si>
    <t>En producción</t>
  </si>
  <si>
    <t>en producción</t>
  </si>
  <si>
    <t>de aceituna</t>
  </si>
  <si>
    <t>(qm/ha)</t>
  </si>
  <si>
    <t xml:space="preserve">  (P) Provisional.   </t>
  </si>
  <si>
    <t>Producción total</t>
  </si>
  <si>
    <t>Aceituna</t>
  </si>
  <si>
    <t>para aderezo</t>
  </si>
  <si>
    <t>para almazara</t>
  </si>
  <si>
    <t>Precio medio</t>
  </si>
  <si>
    <t>Comercio exterior</t>
  </si>
  <si>
    <t>percibido por</t>
  </si>
  <si>
    <t>Valor</t>
  </si>
  <si>
    <t>aderezada</t>
  </si>
  <si>
    <t>(toneladas)</t>
  </si>
  <si>
    <t>los agricultores</t>
  </si>
  <si>
    <t>(miles de euros)</t>
  </si>
  <si>
    <t>obtenida</t>
  </si>
  <si>
    <t>Importaciones</t>
  </si>
  <si>
    <t>Exportaciones</t>
  </si>
  <si>
    <t>(euros/100kg)</t>
  </si>
  <si>
    <t>–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</si>
  <si>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</si>
  <si>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</si>
  <si>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</si>
  <si>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</si>
  <si>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</si>
  <si>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</si>
  <si>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</si>
  <si>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</si>
  <si>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</si>
  <si>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</si>
  <si>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</si>
  <si>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</si>
  <si>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</si>
  <si>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</si>
  <si>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</si>
  <si>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</si>
  <si>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</si>
  <si>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</si>
  <si>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</si>
  <si>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</si>
  <si>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</si>
  <si>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</si>
  <si>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Secano</t>
  </si>
  <si>
    <t>Regadío</t>
  </si>
  <si>
    <t>(número)</t>
  </si>
  <si>
    <t>De la superficie en producción</t>
  </si>
  <si>
    <t>(kg/ha)</t>
  </si>
  <si>
    <t>(kg/árbol)</t>
  </si>
  <si>
    <t>Provincias y</t>
  </si>
  <si>
    <t>Superficie en producción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</si>
  <si>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</si>
  <si>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</si>
  <si>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</si>
  <si>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</si>
  <si>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</si>
  <si>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</si>
  <si>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</si>
  <si>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</si>
  <si>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Salamanca</t>
  </si>
  <si>
    <t>Zamora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</si>
  <si>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</si>
  <si>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</si>
  <si>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</si>
  <si>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</si>
  <si>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</si>
  <si>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</si>
  <si>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</si>
  <si>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</si>
  <si>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</si>
  <si>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</si>
  <si>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</si>
  <si>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</si>
  <si>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</si>
  <si>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</si>
  <si>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</si>
  <si>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</si>
  <si>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</si>
  <si>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</si>
  <si>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</si>
  <si>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</si>
  <si>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>Superficie en plantación regular (hectáreas)</t>
  </si>
  <si>
    <t>Destino de la producción</t>
  </si>
  <si>
    <t>De árboles</t>
  </si>
  <si>
    <t>total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</si>
  <si>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</si>
  <si>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</si>
  <si>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</si>
  <si>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</si>
  <si>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</si>
  <si>
    <t>Producción según clases de acidez</t>
  </si>
  <si>
    <t>Cobertura geográfica: ESPAÑA</t>
  </si>
  <si>
    <t>Aceitunas</t>
  </si>
  <si>
    <t>Aceite de oliva</t>
  </si>
  <si>
    <t>Orujo de aceitunas</t>
  </si>
  <si>
    <t>Conceptos</t>
  </si>
  <si>
    <t>(sin hueso en</t>
  </si>
  <si>
    <t>de mesa</t>
  </si>
  <si>
    <t>alimentación animal)</t>
  </si>
  <si>
    <t>IMPORTACIONES</t>
  </si>
  <si>
    <t xml:space="preserve">  De la U.E.</t>
  </si>
  <si>
    <t>EXPORTACIONES</t>
  </si>
  <si>
    <t xml:space="preserve">  A la U.E.</t>
  </si>
  <si>
    <t xml:space="preserve">  Semillas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</si>
  <si>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</si>
  <si>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</si>
  <si>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</si>
  <si>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</si>
  <si>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</si>
  <si>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 xml:space="preserve"> LA RIOJA</t>
  </si>
  <si>
    <t>Teruel</t>
  </si>
  <si>
    <t>Zaragoza</t>
  </si>
  <si>
    <t>Albacete</t>
  </si>
  <si>
    <t>Alava</t>
  </si>
  <si>
    <t xml:space="preserve"> NAVARRA</t>
  </si>
  <si>
    <t>Huesca</t>
  </si>
  <si>
    <t>Ciudad Real</t>
  </si>
  <si>
    <t>Toledo</t>
  </si>
  <si>
    <t>Aceituna total</t>
  </si>
  <si>
    <t>Aceituna para aderezo</t>
  </si>
  <si>
    <t>Aceituna para almazara</t>
  </si>
  <si>
    <t>Aceite</t>
  </si>
  <si>
    <t>Orujo sin</t>
  </si>
  <si>
    <t>Turbios</t>
  </si>
  <si>
    <t>virgen</t>
  </si>
  <si>
    <t>de orujo</t>
  </si>
  <si>
    <t>desgrasar</t>
  </si>
  <si>
    <t>(hectolitros)</t>
  </si>
  <si>
    <t>Extra</t>
  </si>
  <si>
    <t>Fino</t>
  </si>
  <si>
    <t>Corriente</t>
  </si>
  <si>
    <t>Lampante</t>
  </si>
  <si>
    <t>Productos obtenidos</t>
  </si>
  <si>
    <t>Orujos sin desgrasar</t>
  </si>
  <si>
    <t>Aceite de orujo</t>
  </si>
  <si>
    <t>Aceite de oliva virgen</t>
  </si>
  <si>
    <t>precios percibidos por los agricultores (euros/100kg)</t>
  </si>
  <si>
    <t>Importación</t>
  </si>
  <si>
    <t>Exportación</t>
  </si>
  <si>
    <t>hasta 0,5º</t>
  </si>
  <si>
    <t>de 0,5 a 1º</t>
  </si>
  <si>
    <t>de 1 a 1,5º</t>
  </si>
  <si>
    <t>de 1,5 a 3º</t>
  </si>
  <si>
    <t>Superficie</t>
  </si>
  <si>
    <t xml:space="preserve"> Melilla</t>
  </si>
  <si>
    <t>Fuente: Censo Agrario, 1999. I.N.E.</t>
  </si>
  <si>
    <t>PRODUCCION UTILIZABLE</t>
  </si>
  <si>
    <t>VARIACION DE EXISTENCIAS</t>
  </si>
  <si>
    <t>UTILIZACION INTERIOR TOTAL</t>
  </si>
  <si>
    <t>PAISES DE EUROPA</t>
  </si>
  <si>
    <t>OTROS PAISES DEL MUNDO</t>
  </si>
  <si>
    <t>Destino de la producción (miles de toneladas)</t>
  </si>
  <si>
    <t>(miles de toneladas)</t>
  </si>
  <si>
    <t>de almazara</t>
  </si>
  <si>
    <t xml:space="preserve"> ARAGÓN</t>
  </si>
  <si>
    <t>Valladolid</t>
  </si>
  <si>
    <t xml:space="preserve"> CASTILLA Y LEÓN</t>
  </si>
  <si>
    <t xml:space="preserve"> ANDALUCÍA</t>
  </si>
  <si>
    <t xml:space="preserve"> PAÍS VASCO</t>
  </si>
  <si>
    <t>Extra hasta 1º</t>
  </si>
  <si>
    <t>Badajoz</t>
  </si>
  <si>
    <t>Cáceres</t>
  </si>
  <si>
    <t xml:space="preserve"> EXTREMADURA</t>
  </si>
  <si>
    <t>Corriente de 2,1 a 3,3º</t>
  </si>
  <si>
    <t>Fino de 1 a 2º</t>
  </si>
  <si>
    <t>(miles de hectolitros)</t>
  </si>
  <si>
    <t>17.7.  BALANCE DE PRODUCTOS DEL OLIVO (Miles de toneladas)</t>
  </si>
  <si>
    <t>Mundo y países</t>
  </si>
  <si>
    <t>Superficie (miles de hectareas)</t>
  </si>
  <si>
    <t>17.9.  OLIVAR: Ciudades Autónomas de Ceuta y Melilla</t>
  </si>
  <si>
    <t>TOTAL</t>
  </si>
  <si>
    <t>Fuente: Estadísticas de Comercio Exterior de España. Agencia Estatal de Administración Tributaria.</t>
  </si>
  <si>
    <t>comercio exterior de aceite de oliva y precios del aceite de oliva virgen</t>
  </si>
  <si>
    <t>17.6.  OLIVAR: Serie histórica del destino de producción de aceituna</t>
  </si>
  <si>
    <t xml:space="preserve">  Olivar total</t>
  </si>
  <si>
    <r>
      <t xml:space="preserve">   </t>
    </r>
    <r>
      <rPr>
        <b/>
        <sz val="10"/>
        <rFont val="Arial"/>
        <family val="2"/>
      </rPr>
      <t xml:space="preserve">  Total</t>
    </r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</si>
  <si>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</si>
  <si>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</si>
  <si>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</si>
  <si>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</si>
  <si>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</si>
  <si>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</si>
  <si>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</si>
  <si>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</si>
  <si>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</si>
  <si>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</si>
  <si>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</si>
  <si>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</si>
  <si>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</si>
  <si>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</si>
  <si>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</si>
  <si>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</si>
  <si>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</si>
  <si>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</si>
  <si>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</si>
  <si>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</si>
  <si>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</si>
  <si>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</si>
  <si>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</si>
  <si>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</si>
  <si>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</si>
  <si>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</si>
  <si>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</si>
  <si>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</si>
  <si>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</si>
  <si>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Campaña 2003/04; período 1.7-30.6</t>
  </si>
  <si>
    <t>17.12.  ACEITUNA: Serie histórica de aceituna para aderezo, precio, valor, producto obtenido y comercio exterior</t>
  </si>
  <si>
    <t>17.13.  ACEITUNA ADEREZADA: Comercio exterior de España (Toneladas)</t>
  </si>
  <si>
    <t>17.15.  ACEITUNA: Serie histórica de la aceituna para almazara, productos obtenidos,</t>
  </si>
  <si>
    <t>Cultivo</t>
  </si>
  <si>
    <t>17.17.  ACEITE DE OLIVA: Comercio exterior de España (Toneladas)</t>
  </si>
  <si>
    <t>17.1.  OLIVAR: Resumen nacional de la superficie, 2006</t>
  </si>
  <si>
    <t>17.2.  OLIVAR: Resumen nacional de rendimiento y producción, 2006</t>
  </si>
  <si>
    <t>Productos</t>
  </si>
  <si>
    <t>Cantidad</t>
  </si>
  <si>
    <t>17.3.  OLIVAR: Productos obtenidos de la aceituna, 2006-07</t>
  </si>
  <si>
    <t>17.4.  ACEITE DE OLIVA VIRGEN: Datos de producción, campaña 2006-07</t>
  </si>
  <si>
    <t xml:space="preserve">   Extra</t>
  </si>
  <si>
    <t xml:space="preserve">   Virgen</t>
  </si>
  <si>
    <t xml:space="preserve">   Lampante</t>
  </si>
  <si>
    <t>Nota: Los aceites de oliva virgen se clasifican de acuerdo a las designaciones y definiciones establecidas en el Anexo I del Reglamento CE 865/2004</t>
  </si>
  <si>
    <t xml:space="preserve">           </t>
  </si>
  <si>
    <t>2007 (P)</t>
  </si>
  <si>
    <t>17.8.  OLIVAR DE ACEITUNA DE MESA: Análisis provincial de superficie, árboles diseminados, rendimiento y producción, 2006</t>
  </si>
  <si>
    <t>Guipúzcoa</t>
  </si>
  <si>
    <t>S.C. de Tenerife</t>
  </si>
  <si>
    <t>17.10.  OLIVAR DE ACEITUNA DE ALMAZARA: Análisis provincial de superficie, árboles diseminados, rendimiento y producción,  2006</t>
  </si>
  <si>
    <t>17.11.  ACEITUNA: Análisis provincial del destino de la producción total, 2006 (toneladas)</t>
  </si>
  <si>
    <t>17.14.  ACEITUNA: Análisis provincial de los productos obtenidos de la aceituna,  2006</t>
  </si>
  <si>
    <t>Virgen</t>
  </si>
  <si>
    <r>
      <t xml:space="preserve">17.16.  ACEITE DE OLIVA VIRGEN: Análisis provincial de la producción según clases </t>
    </r>
    <r>
      <rPr>
        <b/>
        <vertAlign val="superscript"/>
        <sz val="11"/>
        <rFont val="Arial"/>
        <family val="2"/>
      </rPr>
      <t>( *)</t>
    </r>
    <r>
      <rPr>
        <b/>
        <sz val="11"/>
        <rFont val="Arial"/>
        <family val="2"/>
      </rPr>
      <t>, 2006 (Toneladas)</t>
    </r>
  </si>
  <si>
    <t>(*) Los aceites de oliva virgen se clasifican de acuerdo a las designaciones y definiciones establecidas en el Anexo I del Reglamento CE 865/2004</t>
  </si>
  <si>
    <t>ANUARIO DE ESTADÍSTICA AGROALIMENTARIA Y PESQUERA 2007</t>
  </si>
  <si>
    <t>CAPITULO 17: OLIVAR</t>
  </si>
  <si>
    <t xml:space="preserve">17.1.  OLIVAR: Resumen nacional de la superficie, 2006 </t>
  </si>
  <si>
    <t>Volver al Indice</t>
  </si>
  <si>
    <t xml:space="preserve">17.2.  OLIVAR: Resumen nacional de rendimiento y producción, 2006 </t>
  </si>
  <si>
    <t xml:space="preserve">17.3.  OLIVAR: Productos obtenidos de la aceituna, 2006-07 </t>
  </si>
  <si>
    <t xml:space="preserve">17.4.  ACEITE DE OLIVA VIRGEN: Datos de producción, campaña 2006-07 </t>
  </si>
  <si>
    <t xml:space="preserve">17.5.  OLIVAR: Serie histórica de superficie, rendimiento y producción </t>
  </si>
  <si>
    <t xml:space="preserve">17.6.  OLIVAR: Serie histórica del destino de producción de aceituna </t>
  </si>
  <si>
    <t>17.7.  BALANCE DE PRODUCTOS DEL OLIVO (Miles de toneladas) Cobertura geográfica: ESPAÑA</t>
  </si>
  <si>
    <t xml:space="preserve">17.8.  OLIVAR DE ACEITUNA DE MESA: Análisis provincial de superficie, árboles diseminados, rendimiento y producción, 2006 </t>
  </si>
  <si>
    <t xml:space="preserve">17.9.  OLIVAR: Ciudades Autónomas de Ceuta y Melilla </t>
  </si>
  <si>
    <t xml:space="preserve">17.10.  OLIVAR DE ACEITUNA DE ALMAZARA: Análisis provincial de superficie, árboles diseminados, rendimiento y producción,  2006 </t>
  </si>
  <si>
    <t xml:space="preserve">17.11.  ACEITUNA: Análisis provincial del destino de la producción total, 2006 (toneladas) </t>
  </si>
  <si>
    <t xml:space="preserve">17.12.  ACEITUNA: Serie histórica de aceituna para aderezo, precio, valor, producto obtenido y comercio exterior </t>
  </si>
  <si>
    <t xml:space="preserve">17.13.  ACEITUNA ADEREZADA: Comercio exterior de España (Toneladas) </t>
  </si>
  <si>
    <t xml:space="preserve">17.14.  ACEITUNA: Análisis provincial de los productos obtenidos de la aceituna,  2006 </t>
  </si>
  <si>
    <t>17.15.  ACEITUNA: Serie histórica de la aceituna para almazara, productos obtenidos, comercio exterior de aceite de oliva y precios del aceite de oliva virgen</t>
  </si>
  <si>
    <t xml:space="preserve">17.16.  ACEITE DE OLIVA VIRGEN: Análisis provincial de la producción según clases ( *), 2006 (Toneladas) </t>
  </si>
  <si>
    <t xml:space="preserve">17.17.  ACEITE DE OLIVA: Comercio exterior de España (Toneladas)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</si>
</sst>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0.0"/>
    <numFmt numFmtId="172" formatCode="#,##0;\(0.0\)"/>
    <numFmt numFmtId="173" formatCode="#,##0__;\–#,##0__;0__;@__"/>
    <numFmt numFmtId="174" formatCode="#,##0.0__;\–#,##0.0__;\–__;@__"/>
    <numFmt numFmtId="175" formatCode="_-* #,##0.00\ [$€]_-;\-* #,##0.00\ [$€]_-;_-* &quot;-&quot;??\ [$€]_-;_-@_-"/>
    <numFmt numFmtId="176" formatCode="#,##0.0"/>
    <numFmt numFmtId="177" formatCode="#,##0.0____"/>
    <numFmt numFmtId="178" formatCode="#,##0.000"/>
    <numFmt numFmtId="179" formatCode="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70" fontId="0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168" fontId="6" fillId="0" borderId="7" xfId="0" applyNumberFormat="1" applyFont="1" applyFill="1" applyBorder="1" applyAlignment="1" applyProtection="1">
      <alignment horizontal="right"/>
      <protection/>
    </xf>
    <xf numFmtId="168" fontId="6" fillId="0" borderId="8" xfId="0" applyNumberFormat="1" applyFont="1" applyFill="1" applyBorder="1" applyAlignment="1" applyProtection="1">
      <alignment horizontal="right"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170" fontId="0" fillId="0" borderId="5" xfId="0" applyNumberFormat="1" applyFont="1" applyFill="1" applyBorder="1" applyAlignment="1" applyProtection="1">
      <alignment horizontal="right"/>
      <protection/>
    </xf>
    <xf numFmtId="168" fontId="0" fillId="0" borderId="5" xfId="0" applyNumberFormat="1" applyFont="1" applyFill="1" applyBorder="1" applyAlignment="1" applyProtection="1">
      <alignment horizontal="right"/>
      <protection/>
    </xf>
    <xf numFmtId="170" fontId="0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170" fontId="0" fillId="0" borderId="1" xfId="0" applyNumberFormat="1" applyFont="1" applyFill="1" applyBorder="1" applyAlignment="1" applyProtection="1">
      <alignment horizontal="right"/>
      <protection/>
    </xf>
    <xf numFmtId="168" fontId="0" fillId="0" borderId="1" xfId="0" applyNumberFormat="1" applyFont="1" applyFill="1" applyBorder="1" applyAlignment="1" applyProtection="1">
      <alignment horizontal="right"/>
      <protection/>
    </xf>
    <xf numFmtId="170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8" fontId="0" fillId="0" borderId="5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>
      <alignment horizontal="right"/>
    </xf>
    <xf numFmtId="0" fontId="0" fillId="0" borderId="5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39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 applyProtection="1">
      <alignment horizontal="right"/>
      <protection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37" fontId="0" fillId="0" borderId="5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 indent="1"/>
    </xf>
    <xf numFmtId="0" fontId="0" fillId="0" borderId="6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9" xfId="0" applyFont="1" applyFill="1" applyBorder="1" applyAlignment="1" quotePrefix="1">
      <alignment horizontal="center"/>
    </xf>
    <xf numFmtId="170" fontId="0" fillId="0" borderId="1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73" fontId="0" fillId="2" borderId="8" xfId="0" applyNumberFormat="1" applyFont="1" applyFill="1" applyBorder="1" applyAlignment="1">
      <alignment horizontal="right"/>
    </xf>
    <xf numFmtId="169" fontId="0" fillId="2" borderId="0" xfId="0" applyNumberFormat="1" applyFont="1" applyFill="1" applyAlignment="1">
      <alignment/>
    </xf>
    <xf numFmtId="173" fontId="0" fillId="2" borderId="5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173" fontId="6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73" fontId="0" fillId="2" borderId="8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3" fontId="0" fillId="2" borderId="1" xfId="0" applyNumberFormat="1" applyFont="1" applyFill="1" applyBorder="1" applyAlignment="1">
      <alignment horizontal="right"/>
    </xf>
    <xf numFmtId="173" fontId="6" fillId="2" borderId="10" xfId="0" applyNumberFormat="1" applyFont="1" applyFill="1" applyBorder="1" applyAlignment="1" quotePrefix="1">
      <alignment horizontal="right"/>
    </xf>
    <xf numFmtId="0" fontId="0" fillId="2" borderId="0" xfId="0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4" fontId="9" fillId="0" borderId="3" xfId="0" applyNumberFormat="1" applyFont="1" applyFill="1" applyBorder="1" applyAlignment="1">
      <alignment horizontal="right"/>
    </xf>
    <xf numFmtId="174" fontId="9" fillId="0" borderId="7" xfId="0" applyNumberFormat="1" applyFont="1" applyFill="1" applyBorder="1" applyAlignment="1">
      <alignment horizontal="right"/>
    </xf>
    <xf numFmtId="174" fontId="9" fillId="0" borderId="11" xfId="0" applyNumberFormat="1" applyFont="1" applyFill="1" applyBorder="1" applyAlignment="1">
      <alignment horizontal="right"/>
    </xf>
    <xf numFmtId="174" fontId="9" fillId="0" borderId="4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174" fontId="8" fillId="0" borderId="4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74" fontId="8" fillId="0" borderId="5" xfId="0" applyNumberFormat="1" applyFont="1" applyFill="1" applyBorder="1" applyAlignment="1">
      <alignment horizontal="right"/>
    </xf>
    <xf numFmtId="174" fontId="8" fillId="0" borderId="1" xfId="0" applyNumberFormat="1" applyFont="1" applyFill="1" applyBorder="1" applyAlignment="1">
      <alignment horizontal="right"/>
    </xf>
    <xf numFmtId="174" fontId="8" fillId="0" borderId="6" xfId="0" applyNumberFormat="1" applyFont="1" applyFill="1" applyBorder="1" applyAlignment="1">
      <alignment horizontal="right"/>
    </xf>
    <xf numFmtId="174" fontId="8" fillId="0" borderId="2" xfId="0" applyNumberFormat="1" applyFont="1" applyFill="1" applyBorder="1" applyAlignment="1">
      <alignment horizontal="right"/>
    </xf>
    <xf numFmtId="174" fontId="8" fillId="0" borderId="14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1" fontId="0" fillId="2" borderId="11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Continuous"/>
    </xf>
    <xf numFmtId="1" fontId="0" fillId="2" borderId="16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Continuous"/>
    </xf>
    <xf numFmtId="1" fontId="0" fillId="2" borderId="14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73" fontId="6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quotePrefix="1">
      <alignment horizontal="right"/>
    </xf>
    <xf numFmtId="173" fontId="6" fillId="2" borderId="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 applyProtection="1">
      <alignment horizontal="right"/>
      <protection locked="0"/>
    </xf>
    <xf numFmtId="173" fontId="6" fillId="2" borderId="5" xfId="0" applyNumberFormat="1" applyFont="1" applyFill="1" applyBorder="1" applyAlignment="1" quotePrefix="1">
      <alignment horizontal="right"/>
    </xf>
    <xf numFmtId="0" fontId="5" fillId="2" borderId="0" xfId="0" applyFont="1" applyFill="1" applyAlignment="1">
      <alignment/>
    </xf>
    <xf numFmtId="0" fontId="0" fillId="2" borderId="8" xfId="0" applyFont="1" applyFill="1" applyBorder="1" applyAlignment="1">
      <alignment horizontal="centerContinuous"/>
    </xf>
    <xf numFmtId="0" fontId="0" fillId="2" borderId="8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6" fillId="2" borderId="0" xfId="0" applyFont="1" applyFill="1" applyAlignment="1">
      <alignment/>
    </xf>
    <xf numFmtId="37" fontId="6" fillId="2" borderId="0" xfId="0" applyNumberFormat="1" applyFont="1" applyFill="1" applyAlignment="1" applyProtection="1">
      <alignment/>
      <protection/>
    </xf>
    <xf numFmtId="0" fontId="6" fillId="2" borderId="4" xfId="0" applyFont="1" applyFill="1" applyBorder="1" applyAlignment="1">
      <alignment/>
    </xf>
    <xf numFmtId="173" fontId="6" fillId="2" borderId="1" xfId="0" applyNumberFormat="1" applyFont="1" applyFill="1" applyBorder="1" applyAlignment="1">
      <alignment horizontal="right"/>
    </xf>
    <xf numFmtId="37" fontId="0" fillId="2" borderId="0" xfId="0" applyNumberFormat="1" applyFont="1" applyFill="1" applyAlignment="1" applyProtection="1">
      <alignment/>
      <protection/>
    </xf>
    <xf numFmtId="0" fontId="6" fillId="2" borderId="6" xfId="0" applyFont="1" applyFill="1" applyBorder="1" applyAlignment="1">
      <alignment/>
    </xf>
    <xf numFmtId="169" fontId="6" fillId="2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173" fontId="0" fillId="2" borderId="7" xfId="0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/>
    </xf>
    <xf numFmtId="173" fontId="6" fillId="2" borderId="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1" fontId="0" fillId="0" borderId="23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6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" fontId="0" fillId="0" borderId="4" xfId="0" applyNumberFormat="1" applyFont="1" applyFill="1" applyBorder="1" applyAlignment="1" applyProtection="1">
      <alignment/>
      <protection/>
    </xf>
    <xf numFmtId="1" fontId="6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 horizontal="right"/>
    </xf>
    <xf numFmtId="170" fontId="0" fillId="0" borderId="14" xfId="0" applyNumberFormat="1" applyFont="1" applyFill="1" applyBorder="1" applyAlignment="1">
      <alignment horizontal="right"/>
    </xf>
    <xf numFmtId="168" fontId="0" fillId="0" borderId="2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5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2" fontId="0" fillId="0" borderId="2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173" fontId="0" fillId="2" borderId="10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73" fontId="0" fillId="2" borderId="11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73" fontId="0" fillId="2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173" fontId="0" fillId="2" borderId="14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3" fontId="6" fillId="2" borderId="14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11" fillId="2" borderId="0" xfId="0" applyFont="1" applyFill="1" applyAlignment="1">
      <alignment/>
    </xf>
    <xf numFmtId="1" fontId="0" fillId="0" borderId="1" xfId="0" applyNumberFormat="1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4" fillId="2" borderId="0" xfId="0" applyFont="1" applyFill="1" applyAlignment="1">
      <alignment/>
    </xf>
    <xf numFmtId="168" fontId="0" fillId="0" borderId="22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2" borderId="0" xfId="16" applyFill="1" applyBorder="1" applyAlignment="1">
      <alignment/>
    </xf>
    <xf numFmtId="0" fontId="1" fillId="0" borderId="0" xfId="16" applyFill="1" applyAlignment="1">
      <alignment/>
    </xf>
    <xf numFmtId="0" fontId="1" fillId="0" borderId="0" xfId="16" applyFill="1" applyAlignment="1">
      <alignment horizontal="center"/>
    </xf>
    <xf numFmtId="0" fontId="1" fillId="2" borderId="0" xfId="16" applyFill="1" applyAlignment="1">
      <alignment/>
    </xf>
    <xf numFmtId="3" fontId="1" fillId="0" borderId="0" xfId="16" applyNumberFormat="1" applyFill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17_Olivar\Anuario%202001\AEA2000\EXCEL_CAPS\A01cap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98" customWidth="1"/>
  </cols>
  <sheetData>
    <row r="1" ht="20.25">
      <c r="E1" s="299" t="s">
        <v>242</v>
      </c>
    </row>
    <row r="4" ht="15.75">
      <c r="E4" s="300" t="s">
        <v>243</v>
      </c>
    </row>
    <row r="8" s="301" customFormat="1" ht="12.75">
      <c r="A8" s="301" t="s">
        <v>244</v>
      </c>
    </row>
    <row r="9" s="301" customFormat="1" ht="12.75">
      <c r="A9" s="301" t="s">
        <v>246</v>
      </c>
    </row>
    <row r="10" s="301" customFormat="1" ht="12.75">
      <c r="A10" s="301" t="s">
        <v>247</v>
      </c>
    </row>
    <row r="11" s="301" customFormat="1" ht="12.75">
      <c r="A11" s="301" t="s">
        <v>248</v>
      </c>
    </row>
    <row r="12" s="301" customFormat="1" ht="12.75">
      <c r="A12" s="301" t="s">
        <v>249</v>
      </c>
    </row>
    <row r="13" s="301" customFormat="1" ht="12.75">
      <c r="A13" s="301" t="s">
        <v>250</v>
      </c>
    </row>
    <row r="14" s="301" customFormat="1" ht="12.75">
      <c r="A14" s="301" t="s">
        <v>251</v>
      </c>
    </row>
    <row r="15" s="301" customFormat="1" ht="12.75">
      <c r="A15" s="301" t="s">
        <v>252</v>
      </c>
    </row>
    <row r="16" s="301" customFormat="1" ht="12.75">
      <c r="A16" s="301" t="s">
        <v>253</v>
      </c>
    </row>
    <row r="17" s="301" customFormat="1" ht="12.75">
      <c r="A17" s="301" t="s">
        <v>254</v>
      </c>
    </row>
    <row r="18" s="301" customFormat="1" ht="12.75">
      <c r="A18" s="301" t="s">
        <v>255</v>
      </c>
    </row>
    <row r="19" s="301" customFormat="1" ht="12.75">
      <c r="A19" s="301" t="s">
        <v>256</v>
      </c>
    </row>
    <row r="20" s="301" customFormat="1" ht="12.75">
      <c r="A20" s="301" t="s">
        <v>257</v>
      </c>
    </row>
    <row r="21" s="301" customFormat="1" ht="12.75">
      <c r="A21" s="301" t="s">
        <v>258</v>
      </c>
    </row>
    <row r="22" s="301" customFormat="1" ht="12.75">
      <c r="A22" s="301" t="s">
        <v>259</v>
      </c>
    </row>
    <row r="23" s="301" customFormat="1" ht="12.75">
      <c r="A23" s="301" t="s">
        <v>260</v>
      </c>
    </row>
    <row r="24" s="301" customFormat="1" ht="12.75">
      <c r="A24" s="301" t="s">
        <v>261</v>
      </c>
    </row>
  </sheetData>
  <mergeCells count="17">
    <mergeCell ref="A24:IV24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17.1'!A1" display="17.1.  OLIVAR: Resumen nacional de la superficie, 2006 "/>
    <hyperlink ref="A9" location="'17.2'!A1" display="17.2.  OLIVAR: Resumen nacional de rendimiento y producción, 2006 "/>
    <hyperlink ref="A10" location="'17.3'!A1" display="17.3.  OLIVAR: Productos obtenidos de la aceituna, 2006-07 "/>
    <hyperlink ref="A11" location="'17.4'!A1" display="17.4.  ACEITE DE OLIVA VIRGEN: Datos de producción, campaña 2006-07 "/>
    <hyperlink ref="A12" location="'17.5'!A1" display="17.5.  OLIVAR: Serie histórica de superficie, rendimiento y producción "/>
    <hyperlink ref="A13" location="'17.6'!A1" display="17.6.  OLIVAR: Serie histórica del destino de producción de aceituna "/>
    <hyperlink ref="A14" location="'17.7'!A1" display="17.7.  BALANCE DE PRODUCTOS DEL OLIVO (Miles de toneladas) Cobertura geográfica: ESPAÑA"/>
    <hyperlink ref="A15" location="'17.8'!A1" display="17.8.  OLIVAR DE ACEITUNA DE MESA: Análisis provincial de superficie, árboles diseminados, rendimiento y producción, 2006 "/>
    <hyperlink ref="A16" location="'17.9'!A1" display="17.9.  OLIVAR: Ciudades Autónomas de Ceuta y Melilla "/>
    <hyperlink ref="A17" location="'17.10'!A1" display="17.10.  OLIVAR DE ACEITUNA DE ALMAZARA: Análisis provincial de superficie, árboles diseminados, rendimiento y producción,  2006 "/>
    <hyperlink ref="A18" location="'17.11'!A1" display="17.11.  ACEITUNA: Análisis provincial del destino de la producción total, 2006 (toneladas) "/>
    <hyperlink ref="A19" location="'17.12'!A1" display="17.12.  ACEITUNA: Serie histórica de aceituna para aderezo, precio, valor, producto obtenido y comercio exterior "/>
    <hyperlink ref="A20" location="'17.13'!A1" display="17.13.  ACEITUNA ADEREZADA: Comercio exterior de España (Toneladas) "/>
    <hyperlink ref="A21" location="'17.14'!A1" display="17.14.  ACEITUNA: Análisis provincial de los productos obtenidos de la aceituna,  2006 "/>
    <hyperlink ref="A22" location="'17.15'!A1" display="17.15.  ACEITUNA: Serie histórica de la aceituna para almazara, productos obtenidos, comercio exterior de aceite de oliva y precios del aceite de oliva virgen"/>
    <hyperlink ref="A23" location="'17.16'!A1" display="17.16.  ACEITE DE OLIVA VIRGEN: Análisis provincial de la producción según clases ( *), 2006 (Toneladas) "/>
    <hyperlink ref="A24" location="'17.17'!A1" display="17.17.  ACEITE DE OLIVA: Comercio exterior de España (Toneladas)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6"/>
  <dimension ref="A1:E12"/>
  <sheetViews>
    <sheetView showGridLines="0" showZeros="0" zoomScale="75" zoomScaleNormal="75" workbookViewId="0" topLeftCell="A1">
      <selection activeCell="D19" sqref="D19"/>
    </sheetView>
  </sheetViews>
  <sheetFormatPr defaultColWidth="11.421875" defaultRowHeight="12.75"/>
  <cols>
    <col min="1" max="2" width="42.7109375" style="11" customWidth="1"/>
    <col min="3" max="4" width="26.7109375" style="11" customWidth="1"/>
    <col min="5" max="9" width="11.421875" style="11" customWidth="1"/>
    <col min="10" max="10" width="12.28125" style="11" customWidth="1"/>
    <col min="11" max="16384" width="11.421875" style="11" customWidth="1"/>
  </cols>
  <sheetData>
    <row r="1" spans="1:5" ht="18">
      <c r="A1" s="239" t="s">
        <v>0</v>
      </c>
      <c r="B1" s="239"/>
      <c r="C1" s="6"/>
      <c r="D1" s="6"/>
      <c r="E1" s="6"/>
    </row>
    <row r="2" ht="12.75">
      <c r="A2" s="294" t="s">
        <v>245</v>
      </c>
    </row>
    <row r="3" spans="1:4" ht="15">
      <c r="A3" s="260" t="s">
        <v>179</v>
      </c>
      <c r="B3" s="260"/>
      <c r="C3" s="14"/>
      <c r="D3" s="14"/>
    </row>
    <row r="4" spans="3:4" ht="13.5" thickBot="1">
      <c r="C4" s="13"/>
      <c r="D4" s="13"/>
    </row>
    <row r="5" spans="1:4" ht="12.75">
      <c r="A5" s="169"/>
      <c r="B5" s="168" t="s">
        <v>153</v>
      </c>
      <c r="C5" s="16"/>
      <c r="D5" s="16"/>
    </row>
    <row r="6" spans="1:4" ht="13.5" thickBot="1">
      <c r="A6" s="61"/>
      <c r="B6" s="18" t="s">
        <v>50</v>
      </c>
      <c r="C6" s="16"/>
      <c r="D6" s="16"/>
    </row>
    <row r="7" spans="1:4" ht="12.75">
      <c r="A7" s="59" t="s">
        <v>154</v>
      </c>
      <c r="B7" s="91">
        <v>11</v>
      </c>
      <c r="C7" s="62"/>
      <c r="D7" s="62"/>
    </row>
    <row r="8" spans="1:4" ht="12.75">
      <c r="A8" s="59"/>
      <c r="B8" s="141"/>
      <c r="C8" s="62"/>
      <c r="D8" s="62"/>
    </row>
    <row r="9" spans="1:4" ht="13.5" thickBot="1">
      <c r="A9" s="178" t="s">
        <v>180</v>
      </c>
      <c r="B9" s="93">
        <v>11</v>
      </c>
      <c r="C9" s="62"/>
      <c r="D9" s="62"/>
    </row>
    <row r="10" spans="1:4" ht="12.75">
      <c r="A10" s="11" t="s">
        <v>155</v>
      </c>
      <c r="C10" s="13"/>
      <c r="D10" s="13"/>
    </row>
    <row r="11" spans="3:4" ht="12.75">
      <c r="C11" s="13"/>
      <c r="D11" s="13"/>
    </row>
    <row r="12" spans="3:4" ht="12.75">
      <c r="C12" s="13"/>
      <c r="D12" s="13"/>
    </row>
  </sheetData>
  <mergeCells count="2">
    <mergeCell ref="A3:B3"/>
    <mergeCell ref="A1:B1"/>
  </mergeCells>
  <hyperlinks>
    <hyperlink ref="A2" location="'Indice'!A1" display="Volver al Indice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70"/>
  <sheetViews>
    <sheetView zoomScale="75" zoomScaleNormal="75" workbookViewId="0" topLeftCell="A4">
      <selection activeCell="A4" sqref="A4"/>
    </sheetView>
  </sheetViews>
  <sheetFormatPr defaultColWidth="11.421875" defaultRowHeight="12.75"/>
  <cols>
    <col min="1" max="1" width="28.7109375" style="78" customWidth="1"/>
    <col min="2" max="2" width="15.421875" style="78" customWidth="1"/>
    <col min="3" max="3" width="13.140625" style="78" customWidth="1"/>
    <col min="4" max="4" width="14.28125" style="78" customWidth="1"/>
    <col min="5" max="5" width="14.7109375" style="78" customWidth="1"/>
    <col min="6" max="6" width="12.421875" style="78" customWidth="1"/>
    <col min="7" max="7" width="12.00390625" style="78" customWidth="1"/>
    <col min="8" max="10" width="10.28125" style="78" customWidth="1"/>
    <col min="11" max="11" width="15.7109375" style="78" customWidth="1"/>
    <col min="12" max="16384" width="11.421875" style="78" customWidth="1"/>
  </cols>
  <sheetData>
    <row r="1" spans="1:11" s="76" customFormat="1" ht="18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ht="12.75">
      <c r="A2" s="296" t="s">
        <v>245</v>
      </c>
    </row>
    <row r="3" spans="1:11" ht="15">
      <c r="A3" s="270" t="s">
        <v>236</v>
      </c>
      <c r="B3" s="270"/>
      <c r="C3" s="270"/>
      <c r="D3" s="270"/>
      <c r="E3" s="270"/>
      <c r="F3" s="270"/>
      <c r="G3" s="270"/>
      <c r="H3" s="270"/>
      <c r="I3" s="270"/>
      <c r="J3" s="271"/>
      <c r="K3" s="271"/>
    </row>
    <row r="4" spans="1:11" ht="15.75" thickBot="1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2.75">
      <c r="A5" s="123"/>
      <c r="B5" s="272" t="s">
        <v>46</v>
      </c>
      <c r="C5" s="273"/>
      <c r="D5" s="273"/>
      <c r="E5" s="273"/>
      <c r="F5" s="273"/>
      <c r="G5" s="124" t="s">
        <v>47</v>
      </c>
      <c r="H5" s="125"/>
      <c r="I5" s="126" t="s">
        <v>5</v>
      </c>
      <c r="J5" s="127"/>
      <c r="K5" s="124"/>
    </row>
    <row r="6" spans="1:11" ht="12.75">
      <c r="A6" s="128" t="s">
        <v>59</v>
      </c>
      <c r="B6" s="267" t="s">
        <v>50</v>
      </c>
      <c r="C6" s="274"/>
      <c r="D6" s="274"/>
      <c r="E6" s="274"/>
      <c r="F6" s="268"/>
      <c r="G6" s="129"/>
      <c r="H6" s="275" t="s">
        <v>60</v>
      </c>
      <c r="I6" s="276"/>
      <c r="J6" s="130" t="s">
        <v>47</v>
      </c>
      <c r="K6" s="131" t="s">
        <v>7</v>
      </c>
    </row>
    <row r="7" spans="1:11" ht="12.75">
      <c r="A7" s="128" t="s">
        <v>61</v>
      </c>
      <c r="B7" s="132"/>
      <c r="C7" s="133" t="s">
        <v>8</v>
      </c>
      <c r="D7" s="134"/>
      <c r="E7" s="265" t="s">
        <v>9</v>
      </c>
      <c r="F7" s="266"/>
      <c r="G7" s="131" t="s">
        <v>51</v>
      </c>
      <c r="H7" s="267" t="s">
        <v>57</v>
      </c>
      <c r="I7" s="268"/>
      <c r="J7" s="131" t="s">
        <v>51</v>
      </c>
      <c r="K7" s="131" t="s">
        <v>23</v>
      </c>
    </row>
    <row r="8" spans="1:11" ht="13.5" thickBot="1">
      <c r="A8" s="135"/>
      <c r="B8" s="136" t="s">
        <v>53</v>
      </c>
      <c r="C8" s="136" t="s">
        <v>54</v>
      </c>
      <c r="D8" s="136" t="s">
        <v>8</v>
      </c>
      <c r="E8" s="136" t="s">
        <v>53</v>
      </c>
      <c r="F8" s="136" t="s">
        <v>54</v>
      </c>
      <c r="G8" s="137" t="s">
        <v>55</v>
      </c>
      <c r="H8" s="136" t="s">
        <v>53</v>
      </c>
      <c r="I8" s="136" t="s">
        <v>54</v>
      </c>
      <c r="J8" s="137" t="s">
        <v>58</v>
      </c>
      <c r="K8" s="137"/>
    </row>
    <row r="9" spans="1:11" ht="12.75">
      <c r="A9" s="77" t="s">
        <v>123</v>
      </c>
      <c r="B9" s="140">
        <v>180</v>
      </c>
      <c r="C9" s="91" t="s">
        <v>30</v>
      </c>
      <c r="D9" s="140">
        <v>180</v>
      </c>
      <c r="E9" s="140">
        <v>180</v>
      </c>
      <c r="F9" s="98" t="s">
        <v>30</v>
      </c>
      <c r="G9" s="98" t="s">
        <v>30</v>
      </c>
      <c r="H9" s="98">
        <v>3325</v>
      </c>
      <c r="I9" s="98" t="s">
        <v>30</v>
      </c>
      <c r="J9" s="98" t="s">
        <v>30</v>
      </c>
      <c r="K9" s="98">
        <v>599</v>
      </c>
    </row>
    <row r="10" spans="1:11" ht="12.75">
      <c r="A10" s="77" t="s">
        <v>234</v>
      </c>
      <c r="B10" s="98">
        <v>2</v>
      </c>
      <c r="C10" s="98" t="s">
        <v>30</v>
      </c>
      <c r="D10" s="140">
        <v>2</v>
      </c>
      <c r="E10" s="140">
        <v>2</v>
      </c>
      <c r="F10" s="91" t="s">
        <v>30</v>
      </c>
      <c r="G10" s="140">
        <v>2000</v>
      </c>
      <c r="H10" s="98">
        <v>1000</v>
      </c>
      <c r="I10" s="98" t="s">
        <v>30</v>
      </c>
      <c r="J10" s="98" t="s">
        <v>30</v>
      </c>
      <c r="K10" s="98">
        <v>2</v>
      </c>
    </row>
    <row r="11" spans="1:11" ht="12.75">
      <c r="A11" s="138" t="s">
        <v>168</v>
      </c>
      <c r="B11" s="141">
        <v>182</v>
      </c>
      <c r="C11" s="141" t="s">
        <v>30</v>
      </c>
      <c r="D11" s="143">
        <v>182</v>
      </c>
      <c r="E11" s="143">
        <v>182</v>
      </c>
      <c r="F11" s="141" t="s">
        <v>30</v>
      </c>
      <c r="G11" s="141">
        <v>2000</v>
      </c>
      <c r="H11" s="141">
        <v>3299</v>
      </c>
      <c r="I11" s="141" t="s">
        <v>30</v>
      </c>
      <c r="J11" s="141" t="s">
        <v>30</v>
      </c>
      <c r="K11" s="141">
        <v>601</v>
      </c>
    </row>
    <row r="12" spans="1:11" ht="12.75">
      <c r="A12" s="77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2.75">
      <c r="A13" s="138" t="s">
        <v>124</v>
      </c>
      <c r="B13" s="139">
        <v>3178</v>
      </c>
      <c r="C13" s="139">
        <v>2350</v>
      </c>
      <c r="D13" s="139">
        <v>5528</v>
      </c>
      <c r="E13" s="139">
        <v>3088</v>
      </c>
      <c r="F13" s="139">
        <v>2133</v>
      </c>
      <c r="G13" s="139" t="s">
        <v>30</v>
      </c>
      <c r="H13" s="139">
        <v>2702</v>
      </c>
      <c r="I13" s="139">
        <v>3404</v>
      </c>
      <c r="J13" s="139" t="s">
        <v>30</v>
      </c>
      <c r="K13" s="139">
        <v>15604</v>
      </c>
    </row>
    <row r="14" spans="1:11" ht="12.75">
      <c r="A14" s="77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2.75">
      <c r="A15" s="138" t="s">
        <v>119</v>
      </c>
      <c r="B15" s="139">
        <v>2872</v>
      </c>
      <c r="C15" s="139">
        <v>1654</v>
      </c>
      <c r="D15" s="139">
        <v>4526</v>
      </c>
      <c r="E15" s="139">
        <v>1989</v>
      </c>
      <c r="F15" s="139">
        <v>1265</v>
      </c>
      <c r="G15" s="139" t="s">
        <v>30</v>
      </c>
      <c r="H15" s="139">
        <v>1063</v>
      </c>
      <c r="I15" s="139">
        <v>3410</v>
      </c>
      <c r="J15" s="139" t="s">
        <v>30</v>
      </c>
      <c r="K15" s="139">
        <v>6428</v>
      </c>
    </row>
    <row r="16" spans="1:11" ht="12.75">
      <c r="A16" s="77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2.75">
      <c r="A17" s="77" t="s">
        <v>125</v>
      </c>
      <c r="B17" s="91">
        <v>6634</v>
      </c>
      <c r="C17" s="91">
        <v>2204</v>
      </c>
      <c r="D17" s="91">
        <v>8838</v>
      </c>
      <c r="E17" s="91">
        <v>6634</v>
      </c>
      <c r="F17" s="140">
        <v>2204</v>
      </c>
      <c r="G17" s="91" t="s">
        <v>30</v>
      </c>
      <c r="H17" s="91">
        <v>784</v>
      </c>
      <c r="I17" s="91">
        <v>2100</v>
      </c>
      <c r="J17" s="91" t="s">
        <v>30</v>
      </c>
      <c r="K17" s="91">
        <v>9829</v>
      </c>
    </row>
    <row r="18" spans="1:11" ht="12.75">
      <c r="A18" s="77" t="s">
        <v>120</v>
      </c>
      <c r="B18" s="91">
        <v>21680</v>
      </c>
      <c r="C18" s="91">
        <v>1801</v>
      </c>
      <c r="D18" s="91">
        <v>23481</v>
      </c>
      <c r="E18" s="91">
        <v>21522</v>
      </c>
      <c r="F18" s="140">
        <v>1733</v>
      </c>
      <c r="G18" s="91" t="s">
        <v>30</v>
      </c>
      <c r="H18" s="91">
        <v>691</v>
      </c>
      <c r="I18" s="91">
        <v>1617</v>
      </c>
      <c r="J18" s="91" t="s">
        <v>30</v>
      </c>
      <c r="K18" s="91">
        <v>17674</v>
      </c>
    </row>
    <row r="19" spans="1:11" ht="12.75">
      <c r="A19" s="77" t="s">
        <v>121</v>
      </c>
      <c r="B19" s="98">
        <v>8462</v>
      </c>
      <c r="C19" s="98">
        <v>5891</v>
      </c>
      <c r="D19" s="140">
        <v>14353</v>
      </c>
      <c r="E19" s="140">
        <v>8322</v>
      </c>
      <c r="F19" s="98">
        <v>5660</v>
      </c>
      <c r="G19" s="98" t="s">
        <v>30</v>
      </c>
      <c r="H19" s="98">
        <v>1017</v>
      </c>
      <c r="I19" s="98">
        <v>2200</v>
      </c>
      <c r="J19" s="98" t="s">
        <v>30</v>
      </c>
      <c r="K19" s="98">
        <v>20915</v>
      </c>
    </row>
    <row r="20" spans="1:11" ht="12.75">
      <c r="A20" s="138" t="s">
        <v>164</v>
      </c>
      <c r="B20" s="141">
        <v>36776</v>
      </c>
      <c r="C20" s="141">
        <v>9896</v>
      </c>
      <c r="D20" s="141">
        <v>46672</v>
      </c>
      <c r="E20" s="141">
        <v>36478</v>
      </c>
      <c r="F20" s="141">
        <v>9597</v>
      </c>
      <c r="G20" s="141" t="s">
        <v>30</v>
      </c>
      <c r="H20" s="141">
        <v>782</v>
      </c>
      <c r="I20" s="141">
        <v>2072</v>
      </c>
      <c r="J20" s="141" t="s">
        <v>30</v>
      </c>
      <c r="K20" s="141">
        <v>48418</v>
      </c>
    </row>
    <row r="21" spans="1:11" ht="12.75">
      <c r="A21" s="77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2.75">
      <c r="A22" s="77" t="s">
        <v>62</v>
      </c>
      <c r="B22" s="91">
        <v>2558</v>
      </c>
      <c r="C22" s="142">
        <v>80</v>
      </c>
      <c r="D22" s="140">
        <v>2638</v>
      </c>
      <c r="E22" s="140">
        <v>2480</v>
      </c>
      <c r="F22" s="142">
        <v>63</v>
      </c>
      <c r="G22" s="142">
        <v>24553</v>
      </c>
      <c r="H22" s="142">
        <v>1121</v>
      </c>
      <c r="I22" s="142">
        <v>2143</v>
      </c>
      <c r="J22" s="142">
        <v>8</v>
      </c>
      <c r="K22" s="142">
        <v>3111</v>
      </c>
    </row>
    <row r="23" spans="1:11" ht="12.75">
      <c r="A23" s="77" t="s">
        <v>63</v>
      </c>
      <c r="B23" s="140">
        <v>2974</v>
      </c>
      <c r="C23" s="140">
        <v>25</v>
      </c>
      <c r="D23" s="142">
        <v>2999</v>
      </c>
      <c r="E23" s="142">
        <v>2968</v>
      </c>
      <c r="F23" s="142">
        <v>10</v>
      </c>
      <c r="G23" s="142" t="s">
        <v>30</v>
      </c>
      <c r="H23" s="142">
        <v>900</v>
      </c>
      <c r="I23" s="142">
        <v>2000</v>
      </c>
      <c r="J23" s="142" t="s">
        <v>30</v>
      </c>
      <c r="K23" s="142">
        <v>2691</v>
      </c>
    </row>
    <row r="24" spans="1:11" ht="12.75">
      <c r="A24" s="77" t="s">
        <v>64</v>
      </c>
      <c r="B24" s="142">
        <v>36937</v>
      </c>
      <c r="C24" s="142">
        <v>5091</v>
      </c>
      <c r="D24" s="140">
        <v>42028</v>
      </c>
      <c r="E24" s="140">
        <v>36331</v>
      </c>
      <c r="F24" s="142">
        <v>4806</v>
      </c>
      <c r="G24" s="142">
        <v>4968</v>
      </c>
      <c r="H24" s="142">
        <v>770</v>
      </c>
      <c r="I24" s="142">
        <v>1634</v>
      </c>
      <c r="J24" s="142">
        <v>5</v>
      </c>
      <c r="K24" s="142">
        <v>35853</v>
      </c>
    </row>
    <row r="25" spans="1:11" ht="12.75">
      <c r="A25" s="77" t="s">
        <v>65</v>
      </c>
      <c r="B25" s="142">
        <v>69038</v>
      </c>
      <c r="C25" s="142">
        <v>8173</v>
      </c>
      <c r="D25" s="140">
        <v>77211</v>
      </c>
      <c r="E25" s="140">
        <v>68124</v>
      </c>
      <c r="F25" s="142">
        <v>7845</v>
      </c>
      <c r="G25" s="142" t="s">
        <v>30</v>
      </c>
      <c r="H25" s="142">
        <v>477</v>
      </c>
      <c r="I25" s="142">
        <v>3778</v>
      </c>
      <c r="J25" s="142" t="s">
        <v>30</v>
      </c>
      <c r="K25" s="142">
        <v>62134</v>
      </c>
    </row>
    <row r="26" spans="1:11" ht="12.75">
      <c r="A26" s="138" t="s">
        <v>66</v>
      </c>
      <c r="B26" s="141">
        <v>111507</v>
      </c>
      <c r="C26" s="141">
        <v>13369</v>
      </c>
      <c r="D26" s="141">
        <v>124876</v>
      </c>
      <c r="E26" s="141">
        <v>109903</v>
      </c>
      <c r="F26" s="141">
        <v>12724</v>
      </c>
      <c r="G26" s="141">
        <v>29521</v>
      </c>
      <c r="H26" s="141">
        <v>600</v>
      </c>
      <c r="I26" s="141">
        <v>2959</v>
      </c>
      <c r="J26" s="141">
        <v>7</v>
      </c>
      <c r="K26" s="141">
        <v>103789</v>
      </c>
    </row>
    <row r="27" spans="1:11" ht="12.75">
      <c r="A27" s="77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2.75">
      <c r="A28" s="138" t="s">
        <v>67</v>
      </c>
      <c r="B28" s="139">
        <v>7838</v>
      </c>
      <c r="C28" s="139">
        <v>184</v>
      </c>
      <c r="D28" s="143">
        <v>8022</v>
      </c>
      <c r="E28" s="143">
        <v>7838</v>
      </c>
      <c r="F28" s="139">
        <v>184</v>
      </c>
      <c r="G28" s="139">
        <v>11500</v>
      </c>
      <c r="H28" s="139">
        <v>252</v>
      </c>
      <c r="I28" s="139">
        <v>2112</v>
      </c>
      <c r="J28" s="139">
        <v>1</v>
      </c>
      <c r="K28" s="139">
        <v>2375</v>
      </c>
    </row>
    <row r="29" spans="1:11" ht="12.75">
      <c r="A29" s="77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2.75">
      <c r="A30" s="77" t="s">
        <v>68</v>
      </c>
      <c r="B30" s="140">
        <v>3419</v>
      </c>
      <c r="C30" s="140">
        <v>10</v>
      </c>
      <c r="D30" s="140">
        <v>3429</v>
      </c>
      <c r="E30" s="140">
        <v>3344</v>
      </c>
      <c r="F30" s="140">
        <v>10</v>
      </c>
      <c r="G30" s="140">
        <v>6963</v>
      </c>
      <c r="H30" s="98">
        <v>3000</v>
      </c>
      <c r="I30" s="98">
        <v>4500</v>
      </c>
      <c r="J30" s="98">
        <v>35</v>
      </c>
      <c r="K30" s="98">
        <v>10321</v>
      </c>
    </row>
    <row r="31" spans="1:11" ht="12.75">
      <c r="A31" s="77" t="s">
        <v>69</v>
      </c>
      <c r="B31" s="140">
        <v>2316</v>
      </c>
      <c r="C31" s="91" t="s">
        <v>30</v>
      </c>
      <c r="D31" s="140">
        <v>2316</v>
      </c>
      <c r="E31" s="140">
        <v>2301</v>
      </c>
      <c r="F31" s="91" t="s">
        <v>30</v>
      </c>
      <c r="G31" s="91" t="s">
        <v>30</v>
      </c>
      <c r="H31" s="98">
        <v>1738</v>
      </c>
      <c r="I31" s="98" t="s">
        <v>30</v>
      </c>
      <c r="J31" s="98" t="s">
        <v>30</v>
      </c>
      <c r="K31" s="98">
        <v>3999</v>
      </c>
    </row>
    <row r="32" spans="1:11" ht="12.75">
      <c r="A32" s="77" t="s">
        <v>165</v>
      </c>
      <c r="B32" s="140">
        <v>305</v>
      </c>
      <c r="C32" s="140">
        <v>172</v>
      </c>
      <c r="D32" s="140">
        <v>477</v>
      </c>
      <c r="E32" s="140">
        <v>268</v>
      </c>
      <c r="F32" s="98">
        <v>82</v>
      </c>
      <c r="G32" s="98" t="s">
        <v>30</v>
      </c>
      <c r="H32" s="98">
        <v>850</v>
      </c>
      <c r="I32" s="98">
        <v>4925</v>
      </c>
      <c r="J32" s="98" t="s">
        <v>30</v>
      </c>
      <c r="K32" s="98">
        <v>632</v>
      </c>
    </row>
    <row r="33" spans="1:11" ht="12.75">
      <c r="A33" s="77" t="s">
        <v>70</v>
      </c>
      <c r="B33" s="98">
        <v>298</v>
      </c>
      <c r="C33" s="98" t="s">
        <v>30</v>
      </c>
      <c r="D33" s="140">
        <v>298</v>
      </c>
      <c r="E33" s="140">
        <v>298</v>
      </c>
      <c r="F33" s="98" t="s">
        <v>30</v>
      </c>
      <c r="G33" s="98" t="s">
        <v>30</v>
      </c>
      <c r="H33" s="98">
        <v>2350</v>
      </c>
      <c r="I33" s="98" t="s">
        <v>30</v>
      </c>
      <c r="J33" s="98" t="s">
        <v>30</v>
      </c>
      <c r="K33" s="98">
        <v>700</v>
      </c>
    </row>
    <row r="34" spans="1:11" ht="12.75">
      <c r="A34" s="138" t="s">
        <v>166</v>
      </c>
      <c r="B34" s="141">
        <v>6338</v>
      </c>
      <c r="C34" s="141">
        <v>182</v>
      </c>
      <c r="D34" s="141">
        <v>6520</v>
      </c>
      <c r="E34" s="141">
        <v>6211</v>
      </c>
      <c r="F34" s="141">
        <v>92</v>
      </c>
      <c r="G34" s="141">
        <v>6963</v>
      </c>
      <c r="H34" s="141">
        <v>2409</v>
      </c>
      <c r="I34" s="141">
        <v>4879</v>
      </c>
      <c r="J34" s="141">
        <v>35</v>
      </c>
      <c r="K34" s="141">
        <v>15652</v>
      </c>
    </row>
    <row r="35" spans="1:11" ht="12.75">
      <c r="A35" s="77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2.75">
      <c r="A36" s="138" t="s">
        <v>71</v>
      </c>
      <c r="B36" s="143">
        <v>25212</v>
      </c>
      <c r="C36" s="143">
        <v>392</v>
      </c>
      <c r="D36" s="143">
        <v>25604</v>
      </c>
      <c r="E36" s="143">
        <v>17803</v>
      </c>
      <c r="F36" s="141">
        <v>392</v>
      </c>
      <c r="G36" s="141">
        <v>74</v>
      </c>
      <c r="H36" s="141">
        <v>499</v>
      </c>
      <c r="I36" s="141">
        <v>2000</v>
      </c>
      <c r="J36" s="141">
        <v>4</v>
      </c>
      <c r="K36" s="141">
        <v>9668</v>
      </c>
    </row>
    <row r="37" spans="1:11" ht="12.75">
      <c r="A37" s="77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77" t="s">
        <v>122</v>
      </c>
      <c r="B38" s="98">
        <v>28300</v>
      </c>
      <c r="C38" s="98">
        <v>6100</v>
      </c>
      <c r="D38" s="140">
        <v>34400</v>
      </c>
      <c r="E38" s="140">
        <v>21400</v>
      </c>
      <c r="F38" s="98">
        <v>4800</v>
      </c>
      <c r="G38" s="98" t="s">
        <v>30</v>
      </c>
      <c r="H38" s="140">
        <v>460</v>
      </c>
      <c r="I38" s="140">
        <v>2025</v>
      </c>
      <c r="J38" s="91" t="s">
        <v>30</v>
      </c>
      <c r="K38" s="140">
        <v>19564</v>
      </c>
    </row>
    <row r="39" spans="1:11" ht="12.75">
      <c r="A39" s="77" t="s">
        <v>126</v>
      </c>
      <c r="B39" s="98">
        <v>141819</v>
      </c>
      <c r="C39" s="98">
        <v>6195</v>
      </c>
      <c r="D39" s="98">
        <v>148014</v>
      </c>
      <c r="E39" s="98">
        <v>131044</v>
      </c>
      <c r="F39" s="98">
        <v>4985</v>
      </c>
      <c r="G39" s="98">
        <v>43575</v>
      </c>
      <c r="H39" s="98">
        <v>600</v>
      </c>
      <c r="I39" s="98">
        <v>1350</v>
      </c>
      <c r="J39" s="98" t="s">
        <v>30</v>
      </c>
      <c r="K39" s="98">
        <v>85356</v>
      </c>
    </row>
    <row r="40" spans="1:11" ht="12.75">
      <c r="A40" s="77" t="s">
        <v>72</v>
      </c>
      <c r="B40" s="140">
        <v>37409</v>
      </c>
      <c r="C40" s="140">
        <v>1506</v>
      </c>
      <c r="D40" s="140">
        <v>38915</v>
      </c>
      <c r="E40" s="140">
        <v>37409</v>
      </c>
      <c r="F40" s="98">
        <v>1506</v>
      </c>
      <c r="G40" s="98">
        <v>280</v>
      </c>
      <c r="H40" s="98">
        <v>560</v>
      </c>
      <c r="I40" s="98">
        <v>1190</v>
      </c>
      <c r="J40" s="98">
        <v>3</v>
      </c>
      <c r="K40" s="98">
        <v>22743</v>
      </c>
    </row>
    <row r="41" spans="1:11" ht="12.75">
      <c r="A41" s="77" t="s">
        <v>73</v>
      </c>
      <c r="B41" s="140">
        <v>20741</v>
      </c>
      <c r="C41" s="91" t="s">
        <v>30</v>
      </c>
      <c r="D41" s="140">
        <v>20741</v>
      </c>
      <c r="E41" s="140">
        <v>16297</v>
      </c>
      <c r="F41" s="91" t="s">
        <v>30</v>
      </c>
      <c r="G41" s="91" t="s">
        <v>30</v>
      </c>
      <c r="H41" s="98">
        <v>540</v>
      </c>
      <c r="I41" s="98" t="s">
        <v>30</v>
      </c>
      <c r="J41" s="98" t="s">
        <v>30</v>
      </c>
      <c r="K41" s="98">
        <v>8800</v>
      </c>
    </row>
    <row r="42" spans="1:11" ht="12.75">
      <c r="A42" s="77" t="s">
        <v>127</v>
      </c>
      <c r="B42" s="98">
        <v>112100</v>
      </c>
      <c r="C42" s="98">
        <v>4819</v>
      </c>
      <c r="D42" s="98">
        <v>116919</v>
      </c>
      <c r="E42" s="98">
        <v>112100</v>
      </c>
      <c r="F42" s="140">
        <v>3855</v>
      </c>
      <c r="G42" s="140">
        <v>623</v>
      </c>
      <c r="H42" s="98">
        <v>800</v>
      </c>
      <c r="I42" s="98">
        <v>2559</v>
      </c>
      <c r="J42" s="98">
        <v>4</v>
      </c>
      <c r="K42" s="98">
        <v>99547</v>
      </c>
    </row>
    <row r="43" spans="1:11" ht="12.75">
      <c r="A43" s="138" t="s">
        <v>74</v>
      </c>
      <c r="B43" s="141">
        <v>340369</v>
      </c>
      <c r="C43" s="141">
        <v>18620</v>
      </c>
      <c r="D43" s="141">
        <v>358989</v>
      </c>
      <c r="E43" s="141">
        <v>318250</v>
      </c>
      <c r="F43" s="141">
        <v>15146</v>
      </c>
      <c r="G43" s="141">
        <v>44478</v>
      </c>
      <c r="H43" s="141">
        <v>653</v>
      </c>
      <c r="I43" s="141">
        <v>1856</v>
      </c>
      <c r="J43" s="141" t="s">
        <v>30</v>
      </c>
      <c r="K43" s="141">
        <v>236010</v>
      </c>
    </row>
    <row r="44" spans="1:11" ht="12.75">
      <c r="A44" s="77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12.75">
      <c r="A45" s="77" t="s">
        <v>75</v>
      </c>
      <c r="B45" s="98">
        <v>27350</v>
      </c>
      <c r="C45" s="98">
        <v>4447</v>
      </c>
      <c r="D45" s="140">
        <v>31797</v>
      </c>
      <c r="E45" s="140">
        <v>27267</v>
      </c>
      <c r="F45" s="98">
        <v>4260</v>
      </c>
      <c r="G45" s="98">
        <v>14250</v>
      </c>
      <c r="H45" s="98">
        <v>650</v>
      </c>
      <c r="I45" s="98">
        <v>2250</v>
      </c>
      <c r="J45" s="98">
        <v>6</v>
      </c>
      <c r="K45" s="98">
        <v>27394</v>
      </c>
    </row>
    <row r="46" spans="1:11" ht="12.75">
      <c r="A46" s="77" t="s">
        <v>76</v>
      </c>
      <c r="B46" s="98">
        <v>34339</v>
      </c>
      <c r="C46" s="98">
        <v>1144</v>
      </c>
      <c r="D46" s="140">
        <v>35483</v>
      </c>
      <c r="E46" s="140">
        <v>32524</v>
      </c>
      <c r="F46" s="98">
        <v>1075</v>
      </c>
      <c r="G46" s="98" t="s">
        <v>30</v>
      </c>
      <c r="H46" s="140">
        <v>810</v>
      </c>
      <c r="I46" s="140">
        <v>2000</v>
      </c>
      <c r="J46" s="91" t="s">
        <v>30</v>
      </c>
      <c r="K46" s="140">
        <v>28494</v>
      </c>
    </row>
    <row r="47" spans="1:11" ht="12.75">
      <c r="A47" s="77" t="s">
        <v>77</v>
      </c>
      <c r="B47" s="98">
        <v>29690</v>
      </c>
      <c r="C47" s="98">
        <v>3795</v>
      </c>
      <c r="D47" s="98">
        <v>33485</v>
      </c>
      <c r="E47" s="98">
        <v>28555</v>
      </c>
      <c r="F47" s="98">
        <v>3072</v>
      </c>
      <c r="G47" s="98" t="s">
        <v>30</v>
      </c>
      <c r="H47" s="140">
        <v>949</v>
      </c>
      <c r="I47" s="140">
        <v>1995</v>
      </c>
      <c r="J47" s="91" t="s">
        <v>30</v>
      </c>
      <c r="K47" s="140">
        <v>33227</v>
      </c>
    </row>
    <row r="48" spans="1:11" ht="12.75">
      <c r="A48" s="138" t="s">
        <v>78</v>
      </c>
      <c r="B48" s="141">
        <v>91379</v>
      </c>
      <c r="C48" s="141">
        <v>9386</v>
      </c>
      <c r="D48" s="141">
        <v>100765</v>
      </c>
      <c r="E48" s="141">
        <v>88346</v>
      </c>
      <c r="F48" s="141">
        <v>8407</v>
      </c>
      <c r="G48" s="141">
        <v>14250</v>
      </c>
      <c r="H48" s="141">
        <v>806</v>
      </c>
      <c r="I48" s="141">
        <v>2125</v>
      </c>
      <c r="J48" s="141">
        <v>6</v>
      </c>
      <c r="K48" s="141">
        <v>89115</v>
      </c>
    </row>
    <row r="49" spans="1:11" ht="12.75">
      <c r="A49" s="77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12.75">
      <c r="A50" s="138" t="s">
        <v>79</v>
      </c>
      <c r="B50" s="139">
        <v>14740</v>
      </c>
      <c r="C50" s="139">
        <v>6904</v>
      </c>
      <c r="D50" s="143">
        <v>21644</v>
      </c>
      <c r="E50" s="143">
        <v>12707</v>
      </c>
      <c r="F50" s="139">
        <v>5955</v>
      </c>
      <c r="G50" s="139">
        <v>1426</v>
      </c>
      <c r="H50" s="139">
        <v>830</v>
      </c>
      <c r="I50" s="139">
        <v>1950</v>
      </c>
      <c r="J50" s="139">
        <v>12</v>
      </c>
      <c r="K50" s="139">
        <v>22176</v>
      </c>
    </row>
    <row r="51" spans="1:11" ht="12.75">
      <c r="A51" s="77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12.75">
      <c r="A52" s="77" t="s">
        <v>170</v>
      </c>
      <c r="B52" s="91">
        <v>142800</v>
      </c>
      <c r="C52" s="98">
        <v>6000</v>
      </c>
      <c r="D52" s="140">
        <v>148800</v>
      </c>
      <c r="E52" s="140">
        <v>142800</v>
      </c>
      <c r="F52" s="91">
        <v>3500</v>
      </c>
      <c r="G52" s="98" t="s">
        <v>30</v>
      </c>
      <c r="H52" s="91">
        <v>1465</v>
      </c>
      <c r="I52" s="98">
        <v>5000</v>
      </c>
      <c r="J52" s="98" t="s">
        <v>30</v>
      </c>
      <c r="K52" s="98">
        <v>226702</v>
      </c>
    </row>
    <row r="53" spans="1:11" ht="12.75">
      <c r="A53" s="77" t="s">
        <v>171</v>
      </c>
      <c r="B53" s="91">
        <v>51400</v>
      </c>
      <c r="C53" s="98">
        <v>200</v>
      </c>
      <c r="D53" s="140">
        <v>51600</v>
      </c>
      <c r="E53" s="140">
        <v>50500</v>
      </c>
      <c r="F53" s="91" t="s">
        <v>30</v>
      </c>
      <c r="G53" s="98" t="s">
        <v>30</v>
      </c>
      <c r="H53" s="91">
        <v>1517</v>
      </c>
      <c r="I53" s="98">
        <v>5000</v>
      </c>
      <c r="J53" s="98" t="s">
        <v>30</v>
      </c>
      <c r="K53" s="98">
        <v>76609</v>
      </c>
    </row>
    <row r="54" spans="1:11" ht="12.75">
      <c r="A54" s="138" t="s">
        <v>172</v>
      </c>
      <c r="B54" s="141">
        <v>194200</v>
      </c>
      <c r="C54" s="141">
        <v>6200</v>
      </c>
      <c r="D54" s="143">
        <v>200400</v>
      </c>
      <c r="E54" s="143">
        <v>193300</v>
      </c>
      <c r="F54" s="141">
        <v>3500</v>
      </c>
      <c r="G54" s="141" t="s">
        <v>30</v>
      </c>
      <c r="H54" s="141">
        <v>1479</v>
      </c>
      <c r="I54" s="141">
        <v>5000</v>
      </c>
      <c r="J54" s="141" t="s">
        <v>30</v>
      </c>
      <c r="K54" s="141">
        <v>303311</v>
      </c>
    </row>
    <row r="55" spans="1:11" ht="12.75">
      <c r="A55" s="77"/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ht="12.75">
      <c r="A56" s="77" t="s">
        <v>80</v>
      </c>
      <c r="B56" s="98">
        <v>5288</v>
      </c>
      <c r="C56" s="98">
        <v>13234</v>
      </c>
      <c r="D56" s="98">
        <v>18522</v>
      </c>
      <c r="E56" s="98">
        <v>4553</v>
      </c>
      <c r="F56" s="140">
        <v>12034</v>
      </c>
      <c r="G56" s="91" t="s">
        <v>30</v>
      </c>
      <c r="H56" s="140">
        <v>484</v>
      </c>
      <c r="I56" s="140">
        <v>2779</v>
      </c>
      <c r="J56" s="91" t="s">
        <v>30</v>
      </c>
      <c r="K56" s="140">
        <v>35645</v>
      </c>
    </row>
    <row r="57" spans="1:11" ht="12.75">
      <c r="A57" s="77" t="s">
        <v>81</v>
      </c>
      <c r="B57" s="98">
        <v>19251</v>
      </c>
      <c r="C57" s="98">
        <v>1249</v>
      </c>
      <c r="D57" s="98">
        <v>20500</v>
      </c>
      <c r="E57" s="98">
        <v>19036</v>
      </c>
      <c r="F57" s="140">
        <v>1249</v>
      </c>
      <c r="G57" s="91" t="s">
        <v>30</v>
      </c>
      <c r="H57" s="98">
        <v>1400</v>
      </c>
      <c r="I57" s="98">
        <v>3900</v>
      </c>
      <c r="J57" s="98" t="s">
        <v>30</v>
      </c>
      <c r="K57" s="98">
        <v>31522</v>
      </c>
    </row>
    <row r="58" spans="1:11" ht="12.75">
      <c r="A58" s="77" t="s">
        <v>82</v>
      </c>
      <c r="B58" s="98">
        <v>325247</v>
      </c>
      <c r="C58" s="98">
        <v>22657</v>
      </c>
      <c r="D58" s="140">
        <v>347904</v>
      </c>
      <c r="E58" s="140">
        <v>319547</v>
      </c>
      <c r="F58" s="98">
        <v>21372</v>
      </c>
      <c r="G58" s="98">
        <v>6239</v>
      </c>
      <c r="H58" s="98">
        <v>3380</v>
      </c>
      <c r="I58" s="98">
        <v>5336</v>
      </c>
      <c r="J58" s="98" t="s">
        <v>30</v>
      </c>
      <c r="K58" s="98">
        <v>1194110</v>
      </c>
    </row>
    <row r="59" spans="1:11" ht="12.75">
      <c r="A59" s="77" t="s">
        <v>83</v>
      </c>
      <c r="B59" s="98">
        <v>139649</v>
      </c>
      <c r="C59" s="98">
        <v>43838</v>
      </c>
      <c r="D59" s="140">
        <v>183487</v>
      </c>
      <c r="E59" s="140">
        <v>132850</v>
      </c>
      <c r="F59" s="98">
        <v>42579</v>
      </c>
      <c r="G59" s="98">
        <v>1766</v>
      </c>
      <c r="H59" s="98">
        <v>1195</v>
      </c>
      <c r="I59" s="98">
        <v>3078</v>
      </c>
      <c r="J59" s="98">
        <v>19</v>
      </c>
      <c r="K59" s="98">
        <v>289848</v>
      </c>
    </row>
    <row r="60" spans="1:11" ht="12.75">
      <c r="A60" s="77" t="s">
        <v>84</v>
      </c>
      <c r="B60" s="98">
        <v>24520</v>
      </c>
      <c r="C60" s="98">
        <v>3582</v>
      </c>
      <c r="D60" s="98">
        <v>28102</v>
      </c>
      <c r="E60" s="98">
        <v>21266</v>
      </c>
      <c r="F60" s="98">
        <v>2482</v>
      </c>
      <c r="G60" s="98" t="s">
        <v>30</v>
      </c>
      <c r="H60" s="98">
        <v>1100</v>
      </c>
      <c r="I60" s="98">
        <v>2150</v>
      </c>
      <c r="J60" s="98">
        <v>8</v>
      </c>
      <c r="K60" s="98">
        <v>28729</v>
      </c>
    </row>
    <row r="61" spans="1:11" ht="12.75">
      <c r="A61" s="77" t="s">
        <v>85</v>
      </c>
      <c r="B61" s="98">
        <v>389363</v>
      </c>
      <c r="C61" s="98">
        <v>176649</v>
      </c>
      <c r="D61" s="140">
        <v>566012</v>
      </c>
      <c r="E61" s="140">
        <v>386444</v>
      </c>
      <c r="F61" s="98">
        <v>175323</v>
      </c>
      <c r="G61" s="98" t="s">
        <v>30</v>
      </c>
      <c r="H61" s="98">
        <v>3210</v>
      </c>
      <c r="I61" s="98">
        <v>5545</v>
      </c>
      <c r="J61" s="98" t="s">
        <v>30</v>
      </c>
      <c r="K61" s="98">
        <v>2212651</v>
      </c>
    </row>
    <row r="62" spans="1:11" ht="12.75">
      <c r="A62" s="77" t="s">
        <v>86</v>
      </c>
      <c r="B62" s="98">
        <v>115524</v>
      </c>
      <c r="C62" s="98">
        <v>9993</v>
      </c>
      <c r="D62" s="140">
        <v>125517</v>
      </c>
      <c r="E62" s="140">
        <v>111760</v>
      </c>
      <c r="F62" s="98">
        <v>8612</v>
      </c>
      <c r="G62" s="98" t="s">
        <v>30</v>
      </c>
      <c r="H62" s="140">
        <v>2100</v>
      </c>
      <c r="I62" s="140">
        <v>4500</v>
      </c>
      <c r="J62" s="91" t="s">
        <v>30</v>
      </c>
      <c r="K62" s="140">
        <v>273450</v>
      </c>
    </row>
    <row r="63" spans="1:11" ht="12.75">
      <c r="A63" s="77" t="s">
        <v>87</v>
      </c>
      <c r="B63" s="98">
        <v>100690</v>
      </c>
      <c r="C63" s="98">
        <v>19377</v>
      </c>
      <c r="D63" s="140">
        <v>120067</v>
      </c>
      <c r="E63" s="140">
        <v>97742</v>
      </c>
      <c r="F63" s="98">
        <v>17840</v>
      </c>
      <c r="G63" s="98" t="s">
        <v>30</v>
      </c>
      <c r="H63" s="98">
        <v>2844</v>
      </c>
      <c r="I63" s="98">
        <v>4831</v>
      </c>
      <c r="J63" s="98" t="s">
        <v>30</v>
      </c>
      <c r="K63" s="98">
        <v>364169</v>
      </c>
    </row>
    <row r="64" spans="1:11" ht="12.75">
      <c r="A64" s="138" t="s">
        <v>167</v>
      </c>
      <c r="B64" s="141">
        <v>1119532</v>
      </c>
      <c r="C64" s="141">
        <v>290579</v>
      </c>
      <c r="D64" s="141">
        <v>1410111</v>
      </c>
      <c r="E64" s="141">
        <v>1093198</v>
      </c>
      <c r="F64" s="141">
        <v>281491</v>
      </c>
      <c r="G64" s="141">
        <v>8005</v>
      </c>
      <c r="H64" s="141">
        <v>2785</v>
      </c>
      <c r="I64" s="141">
        <v>4923</v>
      </c>
      <c r="J64" s="141">
        <v>4</v>
      </c>
      <c r="K64" s="141">
        <v>4430124</v>
      </c>
    </row>
    <row r="65" spans="1:11" ht="12.75">
      <c r="A65" s="77"/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1" ht="12.75">
      <c r="A66" s="77" t="s">
        <v>88</v>
      </c>
      <c r="B66" s="91" t="s">
        <v>30</v>
      </c>
      <c r="C66" s="140">
        <v>22</v>
      </c>
      <c r="D66" s="140">
        <v>22</v>
      </c>
      <c r="E66" s="91" t="s">
        <v>30</v>
      </c>
      <c r="F66" s="140">
        <v>12</v>
      </c>
      <c r="G66" s="140">
        <v>7150</v>
      </c>
      <c r="H66" s="98" t="s">
        <v>30</v>
      </c>
      <c r="I66" s="98">
        <v>3187</v>
      </c>
      <c r="J66" s="98">
        <v>5</v>
      </c>
      <c r="K66" s="98">
        <v>74</v>
      </c>
    </row>
    <row r="67" spans="1:11" ht="12.75">
      <c r="A67" s="77" t="s">
        <v>235</v>
      </c>
      <c r="B67" s="91" t="s">
        <v>30</v>
      </c>
      <c r="C67" s="140">
        <v>8</v>
      </c>
      <c r="D67" s="140">
        <v>8</v>
      </c>
      <c r="E67" s="91" t="s">
        <v>30</v>
      </c>
      <c r="F67" s="91" t="s">
        <v>30</v>
      </c>
      <c r="G67" s="140">
        <v>2000</v>
      </c>
      <c r="H67" s="98" t="s">
        <v>30</v>
      </c>
      <c r="I67" s="98" t="s">
        <v>30</v>
      </c>
      <c r="J67" s="98" t="s">
        <v>30</v>
      </c>
      <c r="K67" s="98" t="s">
        <v>30</v>
      </c>
    </row>
    <row r="68" spans="1:11" ht="12.75">
      <c r="A68" s="138" t="s">
        <v>89</v>
      </c>
      <c r="B68" s="141" t="s">
        <v>30</v>
      </c>
      <c r="C68" s="143">
        <v>30</v>
      </c>
      <c r="D68" s="143">
        <v>30</v>
      </c>
      <c r="E68" s="141" t="s">
        <v>30</v>
      </c>
      <c r="F68" s="143">
        <v>12</v>
      </c>
      <c r="G68" s="143">
        <v>9150</v>
      </c>
      <c r="H68" s="141" t="s">
        <v>30</v>
      </c>
      <c r="I68" s="141">
        <v>3187</v>
      </c>
      <c r="J68" s="141">
        <v>4</v>
      </c>
      <c r="K68" s="141">
        <v>74</v>
      </c>
    </row>
    <row r="69" spans="1:11" ht="12.75">
      <c r="A69" s="77"/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1" ht="13.5" thickBot="1">
      <c r="A70" s="92" t="s">
        <v>90</v>
      </c>
      <c r="B70" s="93">
        <v>1954123</v>
      </c>
      <c r="C70" s="93">
        <v>359746</v>
      </c>
      <c r="D70" s="93">
        <v>2313869</v>
      </c>
      <c r="E70" s="93">
        <v>1889293</v>
      </c>
      <c r="F70" s="93">
        <v>340898</v>
      </c>
      <c r="G70" s="93">
        <v>127367</v>
      </c>
      <c r="H70" s="93">
        <v>1985</v>
      </c>
      <c r="I70" s="93">
        <v>4493</v>
      </c>
      <c r="J70" s="93">
        <v>5</v>
      </c>
      <c r="K70" s="93">
        <v>5283345</v>
      </c>
    </row>
  </sheetData>
  <mergeCells count="7">
    <mergeCell ref="E7:F7"/>
    <mergeCell ref="H7:I7"/>
    <mergeCell ref="A1:K1"/>
    <mergeCell ref="A3:K3"/>
    <mergeCell ref="B5:F5"/>
    <mergeCell ref="B6:F6"/>
    <mergeCell ref="H6:I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S74"/>
  <sheetViews>
    <sheetView zoomScale="75" zoomScaleNormal="75" workbookViewId="0" topLeftCell="A1">
      <selection activeCell="H15" sqref="H15"/>
    </sheetView>
  </sheetViews>
  <sheetFormatPr defaultColWidth="11.421875" defaultRowHeight="12.75"/>
  <cols>
    <col min="1" max="1" width="44.28125" style="78" customWidth="1"/>
    <col min="2" max="2" width="24.00390625" style="78" customWidth="1"/>
    <col min="3" max="3" width="20.7109375" style="78" customWidth="1"/>
    <col min="4" max="4" width="29.00390625" style="78" customWidth="1"/>
    <col min="5" max="16384" width="11.421875" style="78" customWidth="1"/>
  </cols>
  <sheetData>
    <row r="1" spans="1:7" s="76" customFormat="1" ht="18">
      <c r="A1" s="269" t="s">
        <v>0</v>
      </c>
      <c r="B1" s="269"/>
      <c r="C1" s="269"/>
      <c r="D1" s="269"/>
      <c r="E1" s="119"/>
      <c r="F1" s="119"/>
      <c r="G1" s="119"/>
    </row>
    <row r="2" ht="12.75">
      <c r="A2" s="296" t="s">
        <v>245</v>
      </c>
    </row>
    <row r="3" spans="1:9" ht="15">
      <c r="A3" s="270" t="s">
        <v>237</v>
      </c>
      <c r="B3" s="270"/>
      <c r="C3" s="270"/>
      <c r="D3" s="270"/>
      <c r="E3" s="144"/>
      <c r="F3" s="144"/>
      <c r="G3" s="144"/>
      <c r="H3" s="144"/>
      <c r="I3" s="144"/>
    </row>
    <row r="4" spans="1:9" ht="15.75" thickBot="1">
      <c r="A4" s="120"/>
      <c r="B4" s="121"/>
      <c r="C4" s="121"/>
      <c r="D4" s="121"/>
      <c r="E4" s="144"/>
      <c r="F4" s="144"/>
      <c r="G4" s="144"/>
      <c r="H4" s="144"/>
      <c r="I4" s="144"/>
    </row>
    <row r="5" spans="1:4" ht="12.75">
      <c r="A5" s="94" t="s">
        <v>59</v>
      </c>
      <c r="B5" s="145"/>
      <c r="C5" s="146"/>
      <c r="D5" s="145"/>
    </row>
    <row r="6" spans="1:4" ht="12.75">
      <c r="A6" s="82" t="s">
        <v>61</v>
      </c>
      <c r="B6" s="87" t="s">
        <v>128</v>
      </c>
      <c r="C6" s="87" t="s">
        <v>129</v>
      </c>
      <c r="D6" s="87" t="s">
        <v>130</v>
      </c>
    </row>
    <row r="7" spans="1:4" ht="13.5" thickBot="1">
      <c r="A7" s="147"/>
      <c r="B7" s="96"/>
      <c r="C7" s="96"/>
      <c r="D7" s="96"/>
    </row>
    <row r="8" spans="1:17" s="149" customFormat="1" ht="12.75">
      <c r="A8" s="148" t="s">
        <v>123</v>
      </c>
      <c r="B8" s="99">
        <v>599</v>
      </c>
      <c r="C8" s="99" t="s">
        <v>30</v>
      </c>
      <c r="D8" s="91">
        <v>599</v>
      </c>
      <c r="P8" s="150"/>
      <c r="Q8" s="150"/>
    </row>
    <row r="9" spans="1:17" ht="12.75">
      <c r="A9" s="148" t="s">
        <v>234</v>
      </c>
      <c r="B9" s="99">
        <v>2</v>
      </c>
      <c r="C9" s="99">
        <v>2</v>
      </c>
      <c r="D9" s="91" t="s">
        <v>30</v>
      </c>
      <c r="P9" s="153"/>
      <c r="Q9" s="153"/>
    </row>
    <row r="10" spans="1:17" ht="12.75">
      <c r="A10" s="151" t="s">
        <v>168</v>
      </c>
      <c r="B10" s="152">
        <v>601</v>
      </c>
      <c r="C10" s="152">
        <v>2</v>
      </c>
      <c r="D10" s="141">
        <v>599</v>
      </c>
      <c r="P10" s="153"/>
      <c r="Q10" s="153"/>
    </row>
    <row r="11" spans="1:17" ht="12.75">
      <c r="A11" s="148"/>
      <c r="B11" s="99"/>
      <c r="C11" s="99"/>
      <c r="D11" s="91"/>
      <c r="P11" s="153"/>
      <c r="Q11" s="153"/>
    </row>
    <row r="12" spans="1:17" ht="12.75">
      <c r="A12" s="151" t="s">
        <v>124</v>
      </c>
      <c r="B12" s="152">
        <v>15604</v>
      </c>
      <c r="C12" s="152">
        <v>24</v>
      </c>
      <c r="D12" s="141">
        <v>15580</v>
      </c>
      <c r="P12" s="153"/>
      <c r="Q12" s="153"/>
    </row>
    <row r="13" spans="1:17" ht="12.75">
      <c r="A13" s="148"/>
      <c r="B13" s="99"/>
      <c r="C13" s="99"/>
      <c r="D13" s="91"/>
      <c r="P13" s="153"/>
      <c r="Q13" s="153"/>
    </row>
    <row r="14" spans="1:17" ht="12.75">
      <c r="A14" s="151" t="s">
        <v>119</v>
      </c>
      <c r="B14" s="152">
        <v>6428</v>
      </c>
      <c r="C14" s="152">
        <v>80</v>
      </c>
      <c r="D14" s="141">
        <v>6348</v>
      </c>
      <c r="P14" s="153"/>
      <c r="Q14" s="153"/>
    </row>
    <row r="15" spans="1:17" ht="12.75">
      <c r="A15" s="148"/>
      <c r="B15" s="99"/>
      <c r="C15" s="99"/>
      <c r="D15" s="91"/>
      <c r="P15" s="153"/>
      <c r="Q15" s="153"/>
    </row>
    <row r="16" spans="1:17" ht="12.75">
      <c r="A16" s="148" t="s">
        <v>125</v>
      </c>
      <c r="B16" s="99">
        <v>9829</v>
      </c>
      <c r="C16" s="99" t="s">
        <v>30</v>
      </c>
      <c r="D16" s="91">
        <v>9829</v>
      </c>
      <c r="P16" s="153"/>
      <c r="Q16" s="153"/>
    </row>
    <row r="17" spans="1:17" ht="12.75">
      <c r="A17" s="148" t="s">
        <v>120</v>
      </c>
      <c r="B17" s="99">
        <v>17674</v>
      </c>
      <c r="C17" s="99">
        <v>4225</v>
      </c>
      <c r="D17" s="91">
        <v>13449</v>
      </c>
      <c r="P17" s="153"/>
      <c r="Q17" s="153"/>
    </row>
    <row r="18" spans="1:17" ht="12.75">
      <c r="A18" s="148" t="s">
        <v>121</v>
      </c>
      <c r="B18" s="99">
        <v>21533</v>
      </c>
      <c r="C18" s="99">
        <v>618</v>
      </c>
      <c r="D18" s="91">
        <v>20915</v>
      </c>
      <c r="P18" s="153"/>
      <c r="Q18" s="153"/>
    </row>
    <row r="19" spans="1:17" ht="12.75">
      <c r="A19" s="151" t="s">
        <v>164</v>
      </c>
      <c r="B19" s="152">
        <v>49036</v>
      </c>
      <c r="C19" s="152">
        <v>4843</v>
      </c>
      <c r="D19" s="141">
        <v>44193</v>
      </c>
      <c r="P19" s="153"/>
      <c r="Q19" s="153"/>
    </row>
    <row r="20" spans="1:17" ht="12.75">
      <c r="A20" s="148"/>
      <c r="B20" s="99"/>
      <c r="C20" s="99"/>
      <c r="D20" s="91"/>
      <c r="P20" s="153"/>
      <c r="Q20" s="153"/>
    </row>
    <row r="21" spans="1:17" ht="12.75">
      <c r="A21" s="148" t="s">
        <v>62</v>
      </c>
      <c r="B21" s="99">
        <v>3126</v>
      </c>
      <c r="C21" s="99">
        <v>24</v>
      </c>
      <c r="D21" s="91">
        <v>3102</v>
      </c>
      <c r="P21" s="153"/>
      <c r="Q21" s="153"/>
    </row>
    <row r="22" spans="1:17" ht="12.75">
      <c r="A22" s="148" t="s">
        <v>63</v>
      </c>
      <c r="B22" s="99">
        <v>2692</v>
      </c>
      <c r="C22" s="99">
        <v>1</v>
      </c>
      <c r="D22" s="91">
        <v>2691</v>
      </c>
      <c r="P22" s="153"/>
      <c r="Q22" s="153"/>
    </row>
    <row r="23" spans="1:17" ht="12.75">
      <c r="A23" s="148" t="s">
        <v>64</v>
      </c>
      <c r="B23" s="99">
        <v>35898</v>
      </c>
      <c r="C23" s="99">
        <v>212</v>
      </c>
      <c r="D23" s="91">
        <v>35686</v>
      </c>
      <c r="P23" s="153"/>
      <c r="Q23" s="153"/>
    </row>
    <row r="24" spans="1:17" ht="12.75">
      <c r="A24" s="148" t="s">
        <v>65</v>
      </c>
      <c r="B24" s="99">
        <v>62164</v>
      </c>
      <c r="C24" s="99">
        <v>30</v>
      </c>
      <c r="D24" s="91">
        <v>62134</v>
      </c>
      <c r="P24" s="153"/>
      <c r="Q24" s="153"/>
    </row>
    <row r="25" spans="1:17" ht="12.75">
      <c r="A25" s="151" t="s">
        <v>66</v>
      </c>
      <c r="B25" s="152">
        <v>103880</v>
      </c>
      <c r="C25" s="152">
        <v>267</v>
      </c>
      <c r="D25" s="141">
        <v>103613</v>
      </c>
      <c r="P25" s="153"/>
      <c r="Q25" s="153"/>
    </row>
    <row r="26" spans="1:17" ht="12.75">
      <c r="A26" s="148"/>
      <c r="B26" s="99"/>
      <c r="C26" s="99"/>
      <c r="D26" s="91"/>
      <c r="P26" s="153"/>
      <c r="Q26" s="153"/>
    </row>
    <row r="27" spans="1:17" ht="12.75">
      <c r="A27" s="151" t="s">
        <v>67</v>
      </c>
      <c r="B27" s="152">
        <v>2400</v>
      </c>
      <c r="C27" s="152">
        <v>125</v>
      </c>
      <c r="D27" s="141">
        <v>2275</v>
      </c>
      <c r="P27" s="153"/>
      <c r="Q27" s="153"/>
    </row>
    <row r="28" spans="1:17" ht="12.75">
      <c r="A28" s="148"/>
      <c r="B28" s="99"/>
      <c r="C28" s="99"/>
      <c r="D28" s="91"/>
      <c r="P28" s="153"/>
      <c r="Q28" s="153"/>
    </row>
    <row r="29" spans="1:17" s="149" customFormat="1" ht="12.75">
      <c r="A29" s="148" t="s">
        <v>68</v>
      </c>
      <c r="B29" s="99">
        <v>10321</v>
      </c>
      <c r="C29" s="99" t="s">
        <v>30</v>
      </c>
      <c r="D29" s="91">
        <v>10321</v>
      </c>
      <c r="P29" s="150"/>
      <c r="Q29" s="150"/>
    </row>
    <row r="30" spans="1:17" ht="12.75">
      <c r="A30" s="148" t="s">
        <v>69</v>
      </c>
      <c r="B30" s="99">
        <v>5899</v>
      </c>
      <c r="C30" s="99">
        <v>1790</v>
      </c>
      <c r="D30" s="91">
        <v>4109</v>
      </c>
      <c r="P30" s="153"/>
      <c r="Q30" s="153"/>
    </row>
    <row r="31" spans="1:17" ht="12.75">
      <c r="A31" s="148" t="s">
        <v>165</v>
      </c>
      <c r="B31" s="99">
        <v>632</v>
      </c>
      <c r="C31" s="99" t="s">
        <v>30</v>
      </c>
      <c r="D31" s="91">
        <v>632</v>
      </c>
      <c r="P31" s="153"/>
      <c r="Q31" s="153"/>
    </row>
    <row r="32" spans="1:17" ht="12.75">
      <c r="A32" s="148" t="s">
        <v>70</v>
      </c>
      <c r="B32" s="99">
        <v>700</v>
      </c>
      <c r="C32" s="99" t="s">
        <v>30</v>
      </c>
      <c r="D32" s="91">
        <v>700</v>
      </c>
      <c r="P32" s="153"/>
      <c r="Q32" s="153"/>
    </row>
    <row r="33" spans="1:19" ht="12.75">
      <c r="A33" s="151" t="s">
        <v>166</v>
      </c>
      <c r="B33" s="152">
        <v>17552</v>
      </c>
      <c r="C33" s="152">
        <v>1790</v>
      </c>
      <c r="D33" s="141">
        <v>15762</v>
      </c>
      <c r="M33" s="153"/>
      <c r="N33" s="153"/>
      <c r="O33" s="153"/>
      <c r="P33" s="153"/>
      <c r="Q33" s="153"/>
      <c r="S33" s="153"/>
    </row>
    <row r="34" spans="1:19" ht="12.75">
      <c r="A34" s="148"/>
      <c r="B34" s="99"/>
      <c r="C34" s="99"/>
      <c r="D34" s="91"/>
      <c r="M34" s="153"/>
      <c r="N34" s="153"/>
      <c r="O34" s="153"/>
      <c r="P34" s="153"/>
      <c r="Q34" s="153"/>
      <c r="S34" s="153"/>
    </row>
    <row r="35" spans="1:17" s="149" customFormat="1" ht="12.75">
      <c r="A35" s="151" t="s">
        <v>71</v>
      </c>
      <c r="B35" s="152">
        <v>9739</v>
      </c>
      <c r="C35" s="152">
        <v>71</v>
      </c>
      <c r="D35" s="141">
        <v>9668</v>
      </c>
      <c r="P35" s="150"/>
      <c r="Q35" s="150"/>
    </row>
    <row r="36" spans="1:17" ht="12.75">
      <c r="A36" s="148"/>
      <c r="B36" s="99"/>
      <c r="C36" s="99"/>
      <c r="D36" s="91"/>
      <c r="P36" s="153"/>
      <c r="Q36" s="153"/>
    </row>
    <row r="37" spans="1:17" ht="12.75">
      <c r="A37" s="148" t="s">
        <v>122</v>
      </c>
      <c r="B37" s="99">
        <v>19908</v>
      </c>
      <c r="C37" s="99">
        <v>327</v>
      </c>
      <c r="D37" s="91">
        <v>19581</v>
      </c>
      <c r="P37" s="153"/>
      <c r="Q37" s="153"/>
    </row>
    <row r="38" spans="1:17" ht="12.75">
      <c r="A38" s="148" t="s">
        <v>126</v>
      </c>
      <c r="B38" s="99">
        <v>85356</v>
      </c>
      <c r="C38" s="99" t="s">
        <v>30</v>
      </c>
      <c r="D38" s="91">
        <v>85356</v>
      </c>
      <c r="P38" s="153"/>
      <c r="Q38" s="153"/>
    </row>
    <row r="39" spans="1:17" ht="12.75">
      <c r="A39" s="148" t="s">
        <v>72</v>
      </c>
      <c r="B39" s="99">
        <v>22780</v>
      </c>
      <c r="C39" s="99">
        <v>37</v>
      </c>
      <c r="D39" s="91">
        <v>22743</v>
      </c>
      <c r="P39" s="153"/>
      <c r="Q39" s="153"/>
    </row>
    <row r="40" spans="1:17" ht="12.75">
      <c r="A40" s="148" t="s">
        <v>73</v>
      </c>
      <c r="B40" s="99">
        <v>8806</v>
      </c>
      <c r="C40" s="99">
        <v>6</v>
      </c>
      <c r="D40" s="91">
        <v>8800</v>
      </c>
      <c r="P40" s="153"/>
      <c r="Q40" s="153"/>
    </row>
    <row r="41" spans="1:17" ht="12.75">
      <c r="A41" s="148" t="s">
        <v>127</v>
      </c>
      <c r="B41" s="99">
        <v>99547</v>
      </c>
      <c r="C41" s="99" t="s">
        <v>30</v>
      </c>
      <c r="D41" s="91">
        <v>99547</v>
      </c>
      <c r="P41" s="153"/>
      <c r="Q41" s="153"/>
    </row>
    <row r="42" spans="1:17" ht="12.75">
      <c r="A42" s="151" t="s">
        <v>74</v>
      </c>
      <c r="B42" s="152">
        <v>236397</v>
      </c>
      <c r="C42" s="152">
        <v>370</v>
      </c>
      <c r="D42" s="141">
        <v>236027</v>
      </c>
      <c r="P42" s="153"/>
      <c r="Q42" s="153"/>
    </row>
    <row r="43" spans="1:17" ht="12.75">
      <c r="A43" s="148"/>
      <c r="B43" s="99"/>
      <c r="C43" s="99"/>
      <c r="D43" s="91"/>
      <c r="P43" s="153"/>
      <c r="Q43" s="153"/>
    </row>
    <row r="44" spans="1:17" ht="12.75">
      <c r="A44" s="148" t="s">
        <v>75</v>
      </c>
      <c r="B44" s="99">
        <v>27748</v>
      </c>
      <c r="C44" s="99">
        <v>321</v>
      </c>
      <c r="D44" s="91">
        <v>27427</v>
      </c>
      <c r="P44" s="153"/>
      <c r="Q44" s="153"/>
    </row>
    <row r="45" spans="1:17" s="149" customFormat="1" ht="12.75">
      <c r="A45" s="148" t="s">
        <v>76</v>
      </c>
      <c r="B45" s="99">
        <v>28516</v>
      </c>
      <c r="C45" s="99">
        <v>222</v>
      </c>
      <c r="D45" s="91">
        <v>28294</v>
      </c>
      <c r="P45" s="150"/>
      <c r="Q45" s="150"/>
    </row>
    <row r="46" spans="1:17" s="149" customFormat="1" ht="12.75">
      <c r="A46" s="148" t="s">
        <v>77</v>
      </c>
      <c r="B46" s="99">
        <v>33292</v>
      </c>
      <c r="C46" s="99">
        <v>65</v>
      </c>
      <c r="D46" s="91">
        <v>33227</v>
      </c>
      <c r="P46" s="150"/>
      <c r="Q46" s="150"/>
    </row>
    <row r="47" spans="1:17" ht="12.75">
      <c r="A47" s="151" t="s">
        <v>78</v>
      </c>
      <c r="B47" s="152">
        <v>89556</v>
      </c>
      <c r="C47" s="152">
        <v>608</v>
      </c>
      <c r="D47" s="141">
        <v>88948</v>
      </c>
      <c r="P47" s="153"/>
      <c r="Q47" s="153"/>
    </row>
    <row r="48" spans="1:17" s="149" customFormat="1" ht="12.75">
      <c r="A48" s="148"/>
      <c r="B48" s="99"/>
      <c r="C48" s="99"/>
      <c r="D48" s="91"/>
      <c r="P48" s="150"/>
      <c r="Q48" s="150"/>
    </row>
    <row r="49" spans="1:17" ht="12.75">
      <c r="A49" s="151" t="s">
        <v>79</v>
      </c>
      <c r="B49" s="152">
        <v>23585</v>
      </c>
      <c r="C49" s="152">
        <v>1532</v>
      </c>
      <c r="D49" s="141">
        <v>22053</v>
      </c>
      <c r="P49" s="153"/>
      <c r="Q49" s="153"/>
    </row>
    <row r="50" spans="1:4" ht="12.75">
      <c r="A50" s="148"/>
      <c r="B50" s="99"/>
      <c r="C50" s="99"/>
      <c r="D50" s="91"/>
    </row>
    <row r="51" spans="1:4" ht="12.75">
      <c r="A51" s="148" t="s">
        <v>170</v>
      </c>
      <c r="B51" s="99">
        <v>289249</v>
      </c>
      <c r="C51" s="99">
        <v>56561</v>
      </c>
      <c r="D51" s="91">
        <v>232688</v>
      </c>
    </row>
    <row r="52" spans="1:4" ht="12.75">
      <c r="A52" s="148" t="s">
        <v>171</v>
      </c>
      <c r="B52" s="99">
        <v>121934</v>
      </c>
      <c r="C52" s="99">
        <v>58827</v>
      </c>
      <c r="D52" s="91">
        <v>63107</v>
      </c>
    </row>
    <row r="53" spans="1:4" ht="12.75">
      <c r="A53" s="151" t="s">
        <v>172</v>
      </c>
      <c r="B53" s="152">
        <v>411183</v>
      </c>
      <c r="C53" s="152">
        <v>115388</v>
      </c>
      <c r="D53" s="141">
        <v>295795</v>
      </c>
    </row>
    <row r="54" spans="1:4" ht="12.75">
      <c r="A54" s="148"/>
      <c r="B54" s="99"/>
      <c r="C54" s="99"/>
      <c r="D54" s="91"/>
    </row>
    <row r="55" spans="1:4" ht="12.75">
      <c r="A55" s="148" t="s">
        <v>80</v>
      </c>
      <c r="B55" s="99">
        <v>35771</v>
      </c>
      <c r="C55" s="99">
        <v>1195</v>
      </c>
      <c r="D55" s="91">
        <v>34576</v>
      </c>
    </row>
    <row r="56" spans="1:4" ht="12.75">
      <c r="A56" s="148" t="s">
        <v>81</v>
      </c>
      <c r="B56" s="99">
        <v>31522</v>
      </c>
      <c r="C56" s="99" t="s">
        <v>30</v>
      </c>
      <c r="D56" s="91">
        <v>31522</v>
      </c>
    </row>
    <row r="57" spans="1:4" ht="12.75">
      <c r="A57" s="148" t="s">
        <v>82</v>
      </c>
      <c r="B57" s="99">
        <v>1208475</v>
      </c>
      <c r="C57" s="99">
        <v>44318</v>
      </c>
      <c r="D57" s="91">
        <v>1164157</v>
      </c>
    </row>
    <row r="58" spans="1:4" ht="12.75">
      <c r="A58" s="148" t="s">
        <v>83</v>
      </c>
      <c r="B58" s="99">
        <v>289848</v>
      </c>
      <c r="C58" s="99">
        <v>381</v>
      </c>
      <c r="D58" s="91">
        <v>289467</v>
      </c>
    </row>
    <row r="59" spans="1:4" ht="12.75">
      <c r="A59" s="148" t="s">
        <v>84</v>
      </c>
      <c r="B59" s="99">
        <v>33919</v>
      </c>
      <c r="C59" s="99">
        <v>5190</v>
      </c>
      <c r="D59" s="91">
        <v>28729</v>
      </c>
    </row>
    <row r="60" spans="1:4" ht="12.75">
      <c r="A60" s="148" t="s">
        <v>85</v>
      </c>
      <c r="B60" s="99">
        <v>2218648</v>
      </c>
      <c r="C60" s="99">
        <v>5997</v>
      </c>
      <c r="D60" s="91">
        <v>2212651</v>
      </c>
    </row>
    <row r="61" spans="1:4" ht="12.75">
      <c r="A61" s="148" t="s">
        <v>86</v>
      </c>
      <c r="B61" s="99">
        <v>287553</v>
      </c>
      <c r="C61" s="99">
        <v>37114</v>
      </c>
      <c r="D61" s="91">
        <v>250439</v>
      </c>
    </row>
    <row r="62" spans="1:4" ht="12.75">
      <c r="A62" s="148" t="s">
        <v>87</v>
      </c>
      <c r="B62" s="99">
        <v>607121</v>
      </c>
      <c r="C62" s="99">
        <v>276500</v>
      </c>
      <c r="D62" s="91">
        <v>330621</v>
      </c>
    </row>
    <row r="63" spans="1:4" ht="12.75">
      <c r="A63" s="151" t="s">
        <v>167</v>
      </c>
      <c r="B63" s="152">
        <v>4712857</v>
      </c>
      <c r="C63" s="152">
        <v>370695</v>
      </c>
      <c r="D63" s="141">
        <v>4342162</v>
      </c>
    </row>
    <row r="64" spans="1:4" ht="12.75">
      <c r="A64" s="148"/>
      <c r="B64" s="99"/>
      <c r="C64" s="99"/>
      <c r="D64" s="91"/>
    </row>
    <row r="65" spans="1:4" ht="12.75">
      <c r="A65" s="148" t="s">
        <v>88</v>
      </c>
      <c r="B65" s="99">
        <v>203</v>
      </c>
      <c r="C65" s="99">
        <v>191</v>
      </c>
      <c r="D65" s="91">
        <v>12</v>
      </c>
    </row>
    <row r="66" spans="1:4" ht="12.75">
      <c r="A66" s="151" t="s">
        <v>89</v>
      </c>
      <c r="B66" s="152">
        <v>203</v>
      </c>
      <c r="C66" s="152">
        <v>191</v>
      </c>
      <c r="D66" s="141">
        <v>12</v>
      </c>
    </row>
    <row r="67" spans="1:4" ht="12.75">
      <c r="A67" s="148"/>
      <c r="B67" s="99"/>
      <c r="C67" s="99"/>
      <c r="D67" s="91"/>
    </row>
    <row r="68" spans="1:4" ht="13.5" thickBot="1">
      <c r="A68" s="154" t="s">
        <v>90</v>
      </c>
      <c r="B68" s="162">
        <v>5679021</v>
      </c>
      <c r="C68" s="162">
        <v>495986</v>
      </c>
      <c r="D68" s="93">
        <v>5183035</v>
      </c>
    </row>
    <row r="74" spans="16:17" ht="12.75">
      <c r="P74" s="153"/>
      <c r="Q74" s="153"/>
    </row>
  </sheetData>
  <mergeCells count="2">
    <mergeCell ref="A1:D1"/>
    <mergeCell ref="A3:D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/>
  <dimension ref="A1:H25"/>
  <sheetViews>
    <sheetView showGridLines="0" zoomScale="75" zoomScaleNormal="75" workbookViewId="0" topLeftCell="A1">
      <selection activeCell="F34" sqref="F34"/>
    </sheetView>
  </sheetViews>
  <sheetFormatPr defaultColWidth="11.421875" defaultRowHeight="12.75"/>
  <cols>
    <col min="1" max="7" width="16.7109375" style="11" customWidth="1"/>
    <col min="8" max="9" width="11.421875" style="11" customWidth="1"/>
    <col min="10" max="10" width="29.7109375" style="11" customWidth="1"/>
    <col min="11" max="16" width="12.57421875" style="11" customWidth="1"/>
    <col min="17" max="18" width="12.00390625" style="11" customWidth="1"/>
    <col min="19" max="16384" width="11.421875" style="11" customWidth="1"/>
  </cols>
  <sheetData>
    <row r="1" spans="1:8" s="12" customFormat="1" ht="18">
      <c r="A1" s="239" t="s">
        <v>0</v>
      </c>
      <c r="B1" s="239"/>
      <c r="C1" s="239"/>
      <c r="D1" s="239"/>
      <c r="E1" s="239"/>
      <c r="F1" s="239"/>
      <c r="G1" s="239"/>
      <c r="H1" s="6"/>
    </row>
    <row r="2" ht="12.75">
      <c r="A2" s="294" t="s">
        <v>245</v>
      </c>
    </row>
    <row r="3" spans="1:8" ht="15">
      <c r="A3" s="240" t="s">
        <v>216</v>
      </c>
      <c r="B3" s="240"/>
      <c r="C3" s="240"/>
      <c r="D3" s="240"/>
      <c r="E3" s="240"/>
      <c r="F3" s="240"/>
      <c r="G3" s="240"/>
      <c r="H3" s="29"/>
    </row>
    <row r="4" spans="1:8" ht="15.75" thickBot="1">
      <c r="A4" s="166"/>
      <c r="B4" s="167"/>
      <c r="C4" s="167"/>
      <c r="D4" s="167"/>
      <c r="E4" s="167"/>
      <c r="F4" s="167"/>
      <c r="G4" s="167"/>
      <c r="H4" s="29"/>
    </row>
    <row r="5" spans="1:7" ht="12.75">
      <c r="A5" s="19"/>
      <c r="B5" s="172"/>
      <c r="C5" s="173" t="s">
        <v>18</v>
      </c>
      <c r="D5" s="172"/>
      <c r="E5" s="168" t="s">
        <v>15</v>
      </c>
      <c r="F5" s="174" t="s">
        <v>19</v>
      </c>
      <c r="G5" s="175"/>
    </row>
    <row r="6" spans="1:7" ht="12.75">
      <c r="A6" s="32" t="s">
        <v>4</v>
      </c>
      <c r="B6" s="17" t="s">
        <v>15</v>
      </c>
      <c r="C6" s="46" t="s">
        <v>20</v>
      </c>
      <c r="D6" s="46" t="s">
        <v>21</v>
      </c>
      <c r="E6" s="17" t="s">
        <v>22</v>
      </c>
      <c r="F6" s="47" t="s">
        <v>23</v>
      </c>
      <c r="G6" s="48"/>
    </row>
    <row r="7" spans="2:7" ht="12.75">
      <c r="B7" s="17" t="s">
        <v>16</v>
      </c>
      <c r="C7" s="46" t="s">
        <v>24</v>
      </c>
      <c r="D7" s="46" t="s">
        <v>25</v>
      </c>
      <c r="E7" s="17" t="s">
        <v>26</v>
      </c>
      <c r="F7" s="46" t="s">
        <v>27</v>
      </c>
      <c r="G7" s="46" t="s">
        <v>28</v>
      </c>
    </row>
    <row r="8" spans="1:7" ht="13.5" thickBot="1">
      <c r="A8" s="163"/>
      <c r="B8" s="18" t="s">
        <v>162</v>
      </c>
      <c r="C8" s="165" t="s">
        <v>29</v>
      </c>
      <c r="D8" s="164"/>
      <c r="E8" s="18" t="s">
        <v>162</v>
      </c>
      <c r="F8" s="164"/>
      <c r="G8" s="164"/>
    </row>
    <row r="9" spans="1:7" ht="12.75">
      <c r="A9" s="33">
        <v>1990</v>
      </c>
      <c r="B9" s="34">
        <v>216</v>
      </c>
      <c r="C9" s="49">
        <v>29.257269241402522</v>
      </c>
      <c r="D9" s="50">
        <v>63195.70156142944</v>
      </c>
      <c r="E9" s="34">
        <v>216.7</v>
      </c>
      <c r="F9" s="50">
        <v>325</v>
      </c>
      <c r="G9" s="50">
        <v>126857</v>
      </c>
    </row>
    <row r="10" spans="1:7" ht="12.75">
      <c r="A10" s="33">
        <v>1991</v>
      </c>
      <c r="B10" s="34">
        <v>242.2</v>
      </c>
      <c r="C10" s="49">
        <v>35.40562306924861</v>
      </c>
      <c r="D10" s="50">
        <v>91203.58684023896</v>
      </c>
      <c r="E10" s="34">
        <v>246.6</v>
      </c>
      <c r="F10" s="50">
        <v>390</v>
      </c>
      <c r="G10" s="50">
        <v>133856</v>
      </c>
    </row>
    <row r="11" spans="1:7" ht="12.75">
      <c r="A11" s="33">
        <v>1992</v>
      </c>
      <c r="B11" s="34">
        <v>223.7</v>
      </c>
      <c r="C11" s="49">
        <v>40.33392232519563</v>
      </c>
      <c r="D11" s="50">
        <v>90226.98424146262</v>
      </c>
      <c r="E11" s="34">
        <v>224.2</v>
      </c>
      <c r="F11" s="50">
        <v>793</v>
      </c>
      <c r="G11" s="50">
        <v>137933</v>
      </c>
    </row>
    <row r="12" spans="1:7" ht="12.75">
      <c r="A12" s="37">
        <v>1993</v>
      </c>
      <c r="B12" s="38">
        <v>207.9</v>
      </c>
      <c r="C12" s="51">
        <v>55.37725529792171</v>
      </c>
      <c r="D12" s="52">
        <v>115129.3137643792</v>
      </c>
      <c r="E12" s="38">
        <v>208</v>
      </c>
      <c r="F12" s="53">
        <v>712</v>
      </c>
      <c r="G12" s="50">
        <v>130696</v>
      </c>
    </row>
    <row r="13" spans="1:7" ht="12.75">
      <c r="A13" s="37">
        <v>1994</v>
      </c>
      <c r="B13" s="38">
        <v>192.2</v>
      </c>
      <c r="C13" s="51">
        <v>79.79637709903479</v>
      </c>
      <c r="D13" s="52">
        <v>153368.63678434482</v>
      </c>
      <c r="E13" s="38">
        <v>192.2</v>
      </c>
      <c r="F13" s="53">
        <v>9022</v>
      </c>
      <c r="G13" s="50">
        <v>161714</v>
      </c>
    </row>
    <row r="14" spans="1:7" ht="12.75">
      <c r="A14" s="37">
        <v>1995</v>
      </c>
      <c r="B14" s="38">
        <v>189.9</v>
      </c>
      <c r="C14" s="51">
        <v>73.04100104576106</v>
      </c>
      <c r="D14" s="52">
        <v>138704.86098590028</v>
      </c>
      <c r="E14" s="38">
        <v>189.9</v>
      </c>
      <c r="F14" s="52">
        <v>9855</v>
      </c>
      <c r="G14" s="50">
        <v>120532</v>
      </c>
    </row>
    <row r="15" spans="1:7" ht="12.75">
      <c r="A15" s="37">
        <v>1996</v>
      </c>
      <c r="B15" s="40">
        <v>201.1</v>
      </c>
      <c r="C15" s="54">
        <v>74.15287343887105</v>
      </c>
      <c r="D15" s="53">
        <v>149121.4284855697</v>
      </c>
      <c r="E15" s="40">
        <v>201</v>
      </c>
      <c r="F15" s="53">
        <v>8937</v>
      </c>
      <c r="G15" s="55">
        <v>129950</v>
      </c>
    </row>
    <row r="16" spans="1:7" ht="12.75">
      <c r="A16" s="37">
        <v>1997</v>
      </c>
      <c r="B16" s="40">
        <v>308.5</v>
      </c>
      <c r="C16" s="54">
        <v>42.046806822689405</v>
      </c>
      <c r="D16" s="53">
        <v>129714.39904799682</v>
      </c>
      <c r="E16" s="40">
        <v>308.3</v>
      </c>
      <c r="F16" s="53">
        <v>3166</v>
      </c>
      <c r="G16" s="55">
        <v>160584</v>
      </c>
    </row>
    <row r="17" spans="1:7" ht="12.75">
      <c r="A17" s="37">
        <v>1998</v>
      </c>
      <c r="B17" s="40">
        <v>311.9</v>
      </c>
      <c r="C17" s="54">
        <v>56.22468236510284</v>
      </c>
      <c r="D17" s="53">
        <v>175364.7842967557</v>
      </c>
      <c r="E17" s="40">
        <v>311.7</v>
      </c>
      <c r="F17" s="53">
        <v>4400</v>
      </c>
      <c r="G17" s="55">
        <v>192194</v>
      </c>
    </row>
    <row r="18" spans="1:7" ht="12.75">
      <c r="A18" s="37">
        <v>1999</v>
      </c>
      <c r="B18" s="40">
        <v>425.1</v>
      </c>
      <c r="C18" s="54">
        <v>61.66384190977606</v>
      </c>
      <c r="D18" s="53">
        <v>262132.99195845803</v>
      </c>
      <c r="E18" s="40">
        <v>424</v>
      </c>
      <c r="F18" s="53">
        <v>10543</v>
      </c>
      <c r="G18" s="55">
        <v>202429</v>
      </c>
    </row>
    <row r="19" spans="1:7" ht="12.75">
      <c r="A19" s="37">
        <v>2000</v>
      </c>
      <c r="B19" s="40">
        <v>373.3</v>
      </c>
      <c r="C19" s="54">
        <v>59.57</v>
      </c>
      <c r="D19" s="53">
        <v>222374.81</v>
      </c>
      <c r="E19" s="40">
        <v>373.3</v>
      </c>
      <c r="F19" s="53">
        <v>7658.529</v>
      </c>
      <c r="G19" s="55">
        <v>245033.768</v>
      </c>
    </row>
    <row r="20" spans="1:7" ht="12.75">
      <c r="A20" s="37">
        <v>2001</v>
      </c>
      <c r="B20" s="40">
        <v>531.749</v>
      </c>
      <c r="C20" s="54">
        <v>49.76</v>
      </c>
      <c r="D20" s="53">
        <v>264598.3024</v>
      </c>
      <c r="E20" s="40">
        <v>528.749</v>
      </c>
      <c r="F20" s="53">
        <v>5499.617</v>
      </c>
      <c r="G20" s="55">
        <v>274768.016</v>
      </c>
    </row>
    <row r="21" spans="1:7" ht="12.75">
      <c r="A21" s="37">
        <v>2002</v>
      </c>
      <c r="B21" s="40">
        <v>407.878</v>
      </c>
      <c r="C21" s="54">
        <v>46.22</v>
      </c>
      <c r="D21" s="53">
        <v>188521.21159999998</v>
      </c>
      <c r="E21" s="40">
        <v>407.871</v>
      </c>
      <c r="F21" s="53">
        <v>4592.805</v>
      </c>
      <c r="G21" s="55">
        <v>307009.751</v>
      </c>
    </row>
    <row r="22" spans="1:7" ht="12.75">
      <c r="A22" s="37">
        <v>2003</v>
      </c>
      <c r="B22" s="40">
        <v>568.1</v>
      </c>
      <c r="C22" s="54">
        <v>49.56</v>
      </c>
      <c r="D22" s="53">
        <v>281550.36</v>
      </c>
      <c r="E22" s="40">
        <v>568.082</v>
      </c>
      <c r="F22" s="53">
        <v>5730</v>
      </c>
      <c r="G22" s="55">
        <v>327316</v>
      </c>
    </row>
    <row r="23" spans="1:7" ht="12.75">
      <c r="A23" s="37">
        <v>2004</v>
      </c>
      <c r="B23" s="40">
        <v>507.397</v>
      </c>
      <c r="C23" s="54">
        <v>51.67</v>
      </c>
      <c r="D23" s="53">
        <v>262172.0299</v>
      </c>
      <c r="E23" s="40">
        <v>507.417</v>
      </c>
      <c r="F23" s="53">
        <v>6412</v>
      </c>
      <c r="G23" s="55">
        <v>308666</v>
      </c>
    </row>
    <row r="24" spans="1:7" ht="12.75">
      <c r="A24" s="37">
        <v>2005</v>
      </c>
      <c r="B24" s="40">
        <v>387.803</v>
      </c>
      <c r="C24" s="54">
        <v>55.45</v>
      </c>
      <c r="D24" s="53">
        <v>215036.7635</v>
      </c>
      <c r="E24" s="40">
        <v>386.82</v>
      </c>
      <c r="F24" s="53">
        <v>7003</v>
      </c>
      <c r="G24" s="55">
        <v>326594</v>
      </c>
    </row>
    <row r="25" spans="1:7" ht="13.5" thickBot="1">
      <c r="A25" s="42">
        <v>2006</v>
      </c>
      <c r="B25" s="1">
        <f>495986/1000</f>
        <v>495.986</v>
      </c>
      <c r="C25" s="56">
        <v>68.45</v>
      </c>
      <c r="D25" s="57">
        <f>C25*B25*10</f>
        <v>339502.417</v>
      </c>
      <c r="E25" s="1">
        <f>496067/1000</f>
        <v>496.067</v>
      </c>
      <c r="F25" s="57">
        <v>19942</v>
      </c>
      <c r="G25" s="58">
        <v>199357</v>
      </c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0"/>
  <dimension ref="A1:L84"/>
  <sheetViews>
    <sheetView showGridLines="0" showZeros="0" zoomScale="75" zoomScaleNormal="75" workbookViewId="0" topLeftCell="A1">
      <selection activeCell="B5" sqref="B5:E5"/>
    </sheetView>
  </sheetViews>
  <sheetFormatPr defaultColWidth="11.421875" defaultRowHeight="12.75"/>
  <cols>
    <col min="1" max="1" width="34.7109375" style="23" customWidth="1"/>
    <col min="2" max="5" width="12.7109375" style="23" customWidth="1"/>
    <col min="6" max="16384" width="11.421875" style="23" customWidth="1"/>
  </cols>
  <sheetData>
    <row r="1" spans="1:5" s="21" customFormat="1" ht="18">
      <c r="A1" s="239" t="s">
        <v>0</v>
      </c>
      <c r="B1" s="239"/>
      <c r="C1" s="239"/>
      <c r="D1" s="239"/>
      <c r="E1" s="239"/>
    </row>
    <row r="2" ht="12.75">
      <c r="A2" s="297" t="s">
        <v>245</v>
      </c>
    </row>
    <row r="3" spans="1:6" ht="15">
      <c r="A3" s="277" t="s">
        <v>217</v>
      </c>
      <c r="B3" s="277"/>
      <c r="C3" s="277"/>
      <c r="D3" s="277"/>
      <c r="E3" s="277"/>
      <c r="F3" s="22"/>
    </row>
    <row r="4" spans="1:6" ht="15" thickBot="1">
      <c r="A4" s="22"/>
      <c r="B4" s="22"/>
      <c r="C4" s="22"/>
      <c r="D4" s="22"/>
      <c r="E4" s="22"/>
      <c r="F4" s="22"/>
    </row>
    <row r="5" spans="1:5" ht="12.75">
      <c r="A5" s="278" t="s">
        <v>177</v>
      </c>
      <c r="B5" s="280" t="s">
        <v>27</v>
      </c>
      <c r="C5" s="280"/>
      <c r="D5" s="280" t="s">
        <v>28</v>
      </c>
      <c r="E5" s="280"/>
    </row>
    <row r="6" spans="1:5" ht="13.5" thickBot="1">
      <c r="A6" s="279"/>
      <c r="B6" s="176">
        <v>2005</v>
      </c>
      <c r="C6" s="176">
        <v>2006</v>
      </c>
      <c r="D6" s="177">
        <v>2005</v>
      </c>
      <c r="E6" s="177">
        <v>2006</v>
      </c>
    </row>
    <row r="7" spans="1:5" ht="12.75">
      <c r="A7" s="2" t="s">
        <v>31</v>
      </c>
      <c r="B7" s="7">
        <v>3346</v>
      </c>
      <c r="C7" s="7">
        <v>19942</v>
      </c>
      <c r="D7" s="8">
        <v>311614</v>
      </c>
      <c r="E7" s="8">
        <v>199357</v>
      </c>
    </row>
    <row r="8" spans="1:5" ht="12.75">
      <c r="A8" s="25"/>
      <c r="B8" s="41"/>
      <c r="C8" s="41"/>
      <c r="D8" s="44"/>
      <c r="E8" s="44"/>
    </row>
    <row r="9" spans="1:6" s="180" customFormat="1" ht="12.75">
      <c r="A9" s="185" t="s">
        <v>159</v>
      </c>
      <c r="B9" s="186"/>
      <c r="C9" s="186"/>
      <c r="D9" s="223"/>
      <c r="E9" s="184"/>
      <c r="F9" s="184"/>
    </row>
    <row r="10" spans="1:6" s="180" customFormat="1" ht="12.75">
      <c r="A10" s="187" t="s">
        <v>32</v>
      </c>
      <c r="B10" s="9">
        <v>1759</v>
      </c>
      <c r="C10" s="9">
        <f>SUM(C11:C34)</f>
        <v>624</v>
      </c>
      <c r="D10" s="10">
        <v>126071</v>
      </c>
      <c r="E10" s="10">
        <f>SUM(E11:E34)</f>
        <v>13893</v>
      </c>
      <c r="F10" s="184"/>
    </row>
    <row r="11" spans="1:6" s="180" customFormat="1" ht="12.75">
      <c r="A11" s="188" t="s">
        <v>186</v>
      </c>
      <c r="B11" s="189">
        <v>1</v>
      </c>
      <c r="C11" s="189">
        <v>1</v>
      </c>
      <c r="D11" s="4">
        <v>18661</v>
      </c>
      <c r="E11" s="4">
        <v>388</v>
      </c>
      <c r="F11" s="184"/>
    </row>
    <row r="12" spans="1:6" s="180" customFormat="1" ht="12.75">
      <c r="A12" s="188" t="s">
        <v>187</v>
      </c>
      <c r="B12" s="189" t="s">
        <v>30</v>
      </c>
      <c r="C12" s="189" t="s">
        <v>30</v>
      </c>
      <c r="D12" s="4">
        <v>811</v>
      </c>
      <c r="E12" s="4">
        <v>12</v>
      </c>
      <c r="F12" s="184"/>
    </row>
    <row r="13" spans="1:6" s="180" customFormat="1" ht="12.75">
      <c r="A13" s="188" t="s">
        <v>188</v>
      </c>
      <c r="B13" s="189">
        <v>79</v>
      </c>
      <c r="C13" s="189">
        <v>54</v>
      </c>
      <c r="D13" s="4">
        <v>1228</v>
      </c>
      <c r="E13" s="4">
        <v>490</v>
      </c>
      <c r="F13" s="184"/>
    </row>
    <row r="14" spans="1:6" s="180" customFormat="1" ht="12.75">
      <c r="A14" s="188" t="s">
        <v>189</v>
      </c>
      <c r="B14" s="189" t="s">
        <v>30</v>
      </c>
      <c r="C14" s="189" t="s">
        <v>30</v>
      </c>
      <c r="D14" s="4">
        <v>33</v>
      </c>
      <c r="E14" s="4">
        <v>2</v>
      </c>
      <c r="F14" s="184"/>
    </row>
    <row r="15" spans="1:6" s="180" customFormat="1" ht="12.75">
      <c r="A15" s="188" t="s">
        <v>190</v>
      </c>
      <c r="B15" s="189" t="s">
        <v>30</v>
      </c>
      <c r="C15" s="189" t="s">
        <v>30</v>
      </c>
      <c r="D15" s="4">
        <v>2571</v>
      </c>
      <c r="E15" s="4">
        <v>81</v>
      </c>
      <c r="F15" s="184"/>
    </row>
    <row r="16" spans="1:6" s="180" customFormat="1" ht="12.75">
      <c r="A16" s="188" t="s">
        <v>191</v>
      </c>
      <c r="B16" s="189" t="s">
        <v>30</v>
      </c>
      <c r="C16" s="189" t="s">
        <v>30</v>
      </c>
      <c r="D16" s="4">
        <v>396</v>
      </c>
      <c r="E16" s="4">
        <v>23</v>
      </c>
      <c r="F16" s="184"/>
    </row>
    <row r="17" spans="1:6" s="180" customFormat="1" ht="12.75">
      <c r="A17" s="188" t="s">
        <v>192</v>
      </c>
      <c r="B17" s="189" t="s">
        <v>30</v>
      </c>
      <c r="C17" s="189" t="s">
        <v>30</v>
      </c>
      <c r="D17" s="4">
        <v>126</v>
      </c>
      <c r="E17" s="4" t="s">
        <v>30</v>
      </c>
      <c r="F17" s="184"/>
    </row>
    <row r="18" spans="1:6" s="180" customFormat="1" ht="12.75">
      <c r="A18" s="188" t="s">
        <v>193</v>
      </c>
      <c r="B18" s="189" t="s">
        <v>30</v>
      </c>
      <c r="C18" s="189" t="s">
        <v>30</v>
      </c>
      <c r="D18" s="4">
        <v>212</v>
      </c>
      <c r="E18" s="4">
        <v>18</v>
      </c>
      <c r="F18" s="184"/>
    </row>
    <row r="19" spans="1:6" s="180" customFormat="1" ht="12.75">
      <c r="A19" s="188" t="s">
        <v>194</v>
      </c>
      <c r="B19" s="189" t="s">
        <v>30</v>
      </c>
      <c r="C19" s="189" t="s">
        <v>30</v>
      </c>
      <c r="D19" s="4">
        <v>1702</v>
      </c>
      <c r="E19" s="4">
        <v>1</v>
      </c>
      <c r="F19" s="184"/>
    </row>
    <row r="20" spans="1:6" s="180" customFormat="1" ht="12.75">
      <c r="A20" s="188" t="s">
        <v>195</v>
      </c>
      <c r="B20" s="189">
        <v>7</v>
      </c>
      <c r="C20" s="189">
        <v>3</v>
      </c>
      <c r="D20" s="4">
        <v>21961</v>
      </c>
      <c r="E20" s="4">
        <v>5423</v>
      </c>
      <c r="F20" s="184"/>
    </row>
    <row r="21" spans="1:6" s="180" customFormat="1" ht="12.75">
      <c r="A21" s="188" t="s">
        <v>196</v>
      </c>
      <c r="B21" s="189">
        <v>166</v>
      </c>
      <c r="C21" s="189">
        <v>6</v>
      </c>
      <c r="D21" s="4">
        <v>244</v>
      </c>
      <c r="E21" s="4" t="s">
        <v>30</v>
      </c>
      <c r="F21" s="184"/>
    </row>
    <row r="22" spans="1:6" s="180" customFormat="1" ht="12.75">
      <c r="A22" s="188" t="s">
        <v>197</v>
      </c>
      <c r="B22" s="189" t="s">
        <v>30</v>
      </c>
      <c r="C22" s="189">
        <v>22</v>
      </c>
      <c r="D22" s="4">
        <v>2602</v>
      </c>
      <c r="E22" s="4">
        <v>35</v>
      </c>
      <c r="F22" s="184"/>
    </row>
    <row r="23" spans="1:6" s="180" customFormat="1" ht="12.75">
      <c r="A23" s="188" t="s">
        <v>198</v>
      </c>
      <c r="B23" s="189" t="s">
        <v>30</v>
      </c>
      <c r="C23" s="189" t="s">
        <v>30</v>
      </c>
      <c r="D23" s="4">
        <v>506</v>
      </c>
      <c r="E23" s="4">
        <v>134</v>
      </c>
      <c r="F23" s="184"/>
    </row>
    <row r="24" spans="1:6" s="180" customFormat="1" ht="12.75">
      <c r="A24" s="188" t="s">
        <v>199</v>
      </c>
      <c r="B24" s="189" t="s">
        <v>30</v>
      </c>
      <c r="C24" s="189" t="s">
        <v>30</v>
      </c>
      <c r="D24" s="4">
        <v>124</v>
      </c>
      <c r="E24" s="4" t="s">
        <v>30</v>
      </c>
      <c r="F24" s="184"/>
    </row>
    <row r="25" spans="1:6" s="180" customFormat="1" ht="12.75">
      <c r="A25" s="188" t="s">
        <v>200</v>
      </c>
      <c r="B25" s="189">
        <v>4</v>
      </c>
      <c r="C25" s="189" t="s">
        <v>30</v>
      </c>
      <c r="D25" s="4">
        <v>35088</v>
      </c>
      <c r="E25" s="4">
        <v>3580</v>
      </c>
      <c r="F25" s="184"/>
    </row>
    <row r="26" spans="1:6" s="180" customFormat="1" ht="12.75">
      <c r="A26" s="188" t="s">
        <v>201</v>
      </c>
      <c r="B26" s="189" t="s">
        <v>30</v>
      </c>
      <c r="C26" s="189" t="s">
        <v>30</v>
      </c>
      <c r="D26" s="4">
        <v>376</v>
      </c>
      <c r="E26" s="4">
        <v>48</v>
      </c>
      <c r="F26" s="184"/>
    </row>
    <row r="27" spans="1:6" s="180" customFormat="1" ht="12.75">
      <c r="A27" s="188" t="s">
        <v>202</v>
      </c>
      <c r="B27" s="189" t="s">
        <v>30</v>
      </c>
      <c r="C27" s="189" t="s">
        <v>30</v>
      </c>
      <c r="D27" s="4">
        <v>744</v>
      </c>
      <c r="E27" s="4">
        <v>16</v>
      </c>
      <c r="F27" s="184"/>
    </row>
    <row r="28" spans="1:6" s="180" customFormat="1" ht="12.75">
      <c r="A28" s="188" t="s">
        <v>203</v>
      </c>
      <c r="B28" s="189" t="s">
        <v>30</v>
      </c>
      <c r="C28" s="189" t="s">
        <v>30</v>
      </c>
      <c r="D28" s="4">
        <v>93</v>
      </c>
      <c r="E28" s="4">
        <v>35</v>
      </c>
      <c r="F28" s="184"/>
    </row>
    <row r="29" spans="1:6" s="180" customFormat="1" ht="12.75">
      <c r="A29" s="188" t="s">
        <v>204</v>
      </c>
      <c r="B29" s="189" t="s">
        <v>30</v>
      </c>
      <c r="C29" s="189" t="s">
        <v>30</v>
      </c>
      <c r="D29" s="4">
        <v>683</v>
      </c>
      <c r="E29" s="4">
        <v>2</v>
      </c>
      <c r="F29" s="184"/>
    </row>
    <row r="30" spans="1:6" s="180" customFormat="1" ht="12.75">
      <c r="A30" s="188" t="s">
        <v>205</v>
      </c>
      <c r="B30" s="189" t="s">
        <v>30</v>
      </c>
      <c r="C30" s="189" t="s">
        <v>30</v>
      </c>
      <c r="D30" s="4">
        <v>5974</v>
      </c>
      <c r="E30" s="4">
        <v>298</v>
      </c>
      <c r="F30" s="184"/>
    </row>
    <row r="31" spans="1:6" s="180" customFormat="1" ht="12.75">
      <c r="A31" s="188" t="s">
        <v>206</v>
      </c>
      <c r="B31" s="189">
        <v>1502</v>
      </c>
      <c r="C31" s="189">
        <v>538</v>
      </c>
      <c r="D31" s="4">
        <v>7371</v>
      </c>
      <c r="E31" s="4">
        <v>2928</v>
      </c>
      <c r="F31" s="184"/>
    </row>
    <row r="32" spans="1:6" s="180" customFormat="1" ht="12.75">
      <c r="A32" s="188" t="s">
        <v>207</v>
      </c>
      <c r="B32" s="189" t="s">
        <v>30</v>
      </c>
      <c r="C32" s="189" t="s">
        <v>30</v>
      </c>
      <c r="D32" s="4">
        <v>14152</v>
      </c>
      <c r="E32" s="4">
        <v>112</v>
      </c>
      <c r="F32" s="184"/>
    </row>
    <row r="33" spans="1:6" s="180" customFormat="1" ht="12.75">
      <c r="A33" s="188" t="s">
        <v>208</v>
      </c>
      <c r="B33" s="189" t="s">
        <v>30</v>
      </c>
      <c r="C33" s="189" t="s">
        <v>30</v>
      </c>
      <c r="D33" s="4">
        <v>4278</v>
      </c>
      <c r="E33" s="4">
        <v>155</v>
      </c>
      <c r="F33" s="184"/>
    </row>
    <row r="34" spans="1:6" s="180" customFormat="1" ht="12.75">
      <c r="A34" s="188" t="s">
        <v>209</v>
      </c>
      <c r="B34" s="189" t="s">
        <v>30</v>
      </c>
      <c r="C34" s="189" t="s">
        <v>30</v>
      </c>
      <c r="D34" s="4">
        <v>6135</v>
      </c>
      <c r="E34" s="4">
        <v>112</v>
      </c>
      <c r="F34" s="184"/>
    </row>
    <row r="35" spans="1:6" s="180" customFormat="1" ht="12.75">
      <c r="A35" s="190" t="s">
        <v>33</v>
      </c>
      <c r="B35" s="189"/>
      <c r="C35" s="189"/>
      <c r="D35" s="4"/>
      <c r="E35" s="4"/>
      <c r="F35" s="184"/>
    </row>
    <row r="36" spans="1:6" s="180" customFormat="1" ht="12.75">
      <c r="A36" s="191" t="s">
        <v>34</v>
      </c>
      <c r="B36" s="189"/>
      <c r="C36" s="189"/>
      <c r="D36" s="4"/>
      <c r="E36" s="4"/>
      <c r="F36" s="184"/>
    </row>
    <row r="37" spans="1:6" s="180" customFormat="1" ht="12.75">
      <c r="A37" s="188" t="s">
        <v>210</v>
      </c>
      <c r="B37" s="189" t="s">
        <v>30</v>
      </c>
      <c r="C37" s="189" t="s">
        <v>30</v>
      </c>
      <c r="D37" s="4" t="s">
        <v>30</v>
      </c>
      <c r="E37" s="4" t="s">
        <v>30</v>
      </c>
      <c r="F37" s="184"/>
    </row>
    <row r="38" spans="1:6" s="180" customFormat="1" ht="12.75">
      <c r="A38" s="188" t="s">
        <v>211</v>
      </c>
      <c r="B38" s="189" t="s">
        <v>30</v>
      </c>
      <c r="C38" s="189" t="s">
        <v>30</v>
      </c>
      <c r="D38" s="4">
        <v>164</v>
      </c>
      <c r="E38" s="4">
        <v>96</v>
      </c>
      <c r="F38" s="184"/>
    </row>
    <row r="39" spans="1:6" s="180" customFormat="1" ht="12.75">
      <c r="A39" s="192" t="s">
        <v>212</v>
      </c>
      <c r="B39" s="189">
        <v>1</v>
      </c>
      <c r="C39" s="189" t="s">
        <v>30</v>
      </c>
      <c r="D39" s="4">
        <v>1027</v>
      </c>
      <c r="E39" s="4">
        <v>889</v>
      </c>
      <c r="F39" s="184"/>
    </row>
    <row r="40" spans="1:6" s="180" customFormat="1" ht="12.75">
      <c r="A40" s="188" t="s">
        <v>213</v>
      </c>
      <c r="B40" s="189" t="s">
        <v>30</v>
      </c>
      <c r="C40" s="189" t="s">
        <v>30</v>
      </c>
      <c r="D40" s="4">
        <v>968</v>
      </c>
      <c r="E40" s="4">
        <v>704</v>
      </c>
      <c r="F40" s="184"/>
    </row>
    <row r="41" spans="1:6" s="180" customFormat="1" ht="12.75">
      <c r="A41" s="192" t="s">
        <v>214</v>
      </c>
      <c r="B41" s="189">
        <v>71</v>
      </c>
      <c r="C41" s="189">
        <v>510</v>
      </c>
      <c r="D41" s="4" t="s">
        <v>30</v>
      </c>
      <c r="E41" s="4">
        <v>1</v>
      </c>
      <c r="F41" s="184"/>
    </row>
    <row r="42" spans="1:5" ht="12.75">
      <c r="A42" s="25" t="s">
        <v>33</v>
      </c>
      <c r="B42" s="41"/>
      <c r="C42" s="41"/>
      <c r="D42" s="4"/>
      <c r="E42" s="4"/>
    </row>
    <row r="43" spans="1:5" ht="12.75">
      <c r="A43" s="26" t="s">
        <v>160</v>
      </c>
      <c r="B43" s="41"/>
      <c r="C43" s="41"/>
      <c r="D43" s="4"/>
      <c r="E43" s="4"/>
    </row>
    <row r="44" spans="1:5" ht="12.75">
      <c r="A44" s="3" t="s">
        <v>35</v>
      </c>
      <c r="B44" s="193">
        <v>189</v>
      </c>
      <c r="C44" s="193">
        <v>15102</v>
      </c>
      <c r="D44" s="4">
        <v>47</v>
      </c>
      <c r="E44" s="4">
        <v>16</v>
      </c>
    </row>
    <row r="45" spans="1:5" ht="12.75">
      <c r="A45" s="3" t="s">
        <v>36</v>
      </c>
      <c r="B45" s="41" t="s">
        <v>30</v>
      </c>
      <c r="C45" s="193" t="s">
        <v>30</v>
      </c>
      <c r="D45" s="4">
        <v>5002</v>
      </c>
      <c r="E45" s="4">
        <v>6039</v>
      </c>
    </row>
    <row r="46" spans="1:5" ht="12.75">
      <c r="A46" s="3" t="s">
        <v>37</v>
      </c>
      <c r="B46" s="41" t="s">
        <v>30</v>
      </c>
      <c r="C46" s="41" t="s">
        <v>30</v>
      </c>
      <c r="D46" s="4">
        <v>1022</v>
      </c>
      <c r="E46" s="4">
        <v>507</v>
      </c>
    </row>
    <row r="47" spans="1:5" ht="12.75">
      <c r="A47" s="3" t="s">
        <v>38</v>
      </c>
      <c r="B47" s="41">
        <v>12</v>
      </c>
      <c r="C47" s="41">
        <v>24</v>
      </c>
      <c r="D47" s="4">
        <v>10788</v>
      </c>
      <c r="E47" s="4">
        <v>9718</v>
      </c>
    </row>
    <row r="48" spans="1:5" ht="12.75">
      <c r="A48" s="3" t="s">
        <v>39</v>
      </c>
      <c r="B48" s="193">
        <v>125</v>
      </c>
      <c r="C48" s="193">
        <v>326</v>
      </c>
      <c r="D48" s="4">
        <v>77724</v>
      </c>
      <c r="E48" s="4">
        <v>66420</v>
      </c>
    </row>
    <row r="49" spans="1:5" ht="12.75">
      <c r="A49" s="3" t="s">
        <v>40</v>
      </c>
      <c r="B49" s="41" t="s">
        <v>30</v>
      </c>
      <c r="C49" s="41" t="s">
        <v>30</v>
      </c>
      <c r="D49" s="4">
        <v>56</v>
      </c>
      <c r="E49" s="4">
        <v>34</v>
      </c>
    </row>
    <row r="50" spans="1:5" ht="12.75">
      <c r="A50" s="3" t="s">
        <v>41</v>
      </c>
      <c r="B50" s="193">
        <v>2</v>
      </c>
      <c r="C50" s="193" t="s">
        <v>30</v>
      </c>
      <c r="D50" s="4">
        <v>898</v>
      </c>
      <c r="E50" s="4">
        <v>1163</v>
      </c>
    </row>
    <row r="51" spans="1:5" ht="12" customHeight="1">
      <c r="A51" s="3" t="s">
        <v>42</v>
      </c>
      <c r="B51" s="41" t="s">
        <v>30</v>
      </c>
      <c r="C51" s="41" t="s">
        <v>30</v>
      </c>
      <c r="D51" s="4">
        <v>5393</v>
      </c>
      <c r="E51" s="4">
        <v>5224</v>
      </c>
    </row>
    <row r="52" spans="1:5" ht="12.75">
      <c r="A52" s="3" t="s">
        <v>43</v>
      </c>
      <c r="B52" s="41" t="s">
        <v>30</v>
      </c>
      <c r="C52" s="41" t="s">
        <v>30</v>
      </c>
      <c r="D52" s="4">
        <v>734</v>
      </c>
      <c r="E52" s="4">
        <v>657</v>
      </c>
    </row>
    <row r="53" spans="1:5" ht="12.75">
      <c r="A53" s="3" t="s">
        <v>44</v>
      </c>
      <c r="B53" s="41" t="s">
        <v>30</v>
      </c>
      <c r="C53" s="41">
        <v>2</v>
      </c>
      <c r="D53" s="4">
        <v>527</v>
      </c>
      <c r="E53" s="4">
        <v>494</v>
      </c>
    </row>
    <row r="54" spans="1:5" ht="13.5" thickBot="1">
      <c r="A54" s="5" t="s">
        <v>45</v>
      </c>
      <c r="B54" s="45">
        <v>7</v>
      </c>
      <c r="C54" s="45">
        <v>26</v>
      </c>
      <c r="D54" s="73">
        <v>1870</v>
      </c>
      <c r="E54" s="73">
        <v>1745</v>
      </c>
    </row>
    <row r="55" spans="1:12" s="180" customFormat="1" ht="12.75">
      <c r="A55" s="179" t="s">
        <v>181</v>
      </c>
      <c r="B55" s="27"/>
      <c r="C55" s="27"/>
      <c r="D55" s="27"/>
      <c r="E55" s="27"/>
      <c r="F55" s="27"/>
      <c r="G55" s="181"/>
      <c r="I55" s="182"/>
      <c r="J55" s="183"/>
      <c r="K55" s="184"/>
      <c r="L55" s="184"/>
    </row>
    <row r="56" ht="12.75">
      <c r="A56" s="23" t="s">
        <v>33</v>
      </c>
    </row>
    <row r="57" ht="12.75">
      <c r="A57" s="23" t="s">
        <v>33</v>
      </c>
    </row>
    <row r="58" ht="12.75">
      <c r="A58" s="23" t="s">
        <v>33</v>
      </c>
    </row>
    <row r="59" ht="12.75">
      <c r="A59" s="23" t="s">
        <v>33</v>
      </c>
    </row>
    <row r="60" ht="12.75">
      <c r="A60" s="23" t="s">
        <v>33</v>
      </c>
    </row>
    <row r="61" ht="12.75">
      <c r="A61" s="23" t="s">
        <v>33</v>
      </c>
    </row>
    <row r="62" ht="12.75">
      <c r="A62" s="23" t="s">
        <v>33</v>
      </c>
    </row>
    <row r="63" ht="12.75">
      <c r="A63" s="23" t="s">
        <v>33</v>
      </c>
    </row>
    <row r="64" ht="12.75">
      <c r="A64" s="23" t="s">
        <v>33</v>
      </c>
    </row>
    <row r="65" ht="12.75">
      <c r="A65" s="23" t="s">
        <v>33</v>
      </c>
    </row>
    <row r="66" ht="12.75">
      <c r="A66" s="23" t="s">
        <v>33</v>
      </c>
    </row>
    <row r="67" ht="12.75">
      <c r="A67" s="23" t="s">
        <v>33</v>
      </c>
    </row>
    <row r="68" ht="12.75">
      <c r="A68" s="23" t="s">
        <v>33</v>
      </c>
    </row>
    <row r="69" ht="12.75">
      <c r="A69" s="23" t="s">
        <v>33</v>
      </c>
    </row>
    <row r="70" ht="12.75">
      <c r="A70" s="23" t="s">
        <v>33</v>
      </c>
    </row>
    <row r="71" ht="12.75">
      <c r="A71" s="23" t="s">
        <v>33</v>
      </c>
    </row>
    <row r="72" ht="12.75">
      <c r="A72" s="23" t="s">
        <v>33</v>
      </c>
    </row>
    <row r="73" ht="12.75">
      <c r="A73" s="23" t="s">
        <v>33</v>
      </c>
    </row>
    <row r="74" ht="12.75">
      <c r="A74" s="23" t="s">
        <v>33</v>
      </c>
    </row>
    <row r="75" ht="12.75">
      <c r="A75" s="23" t="s">
        <v>33</v>
      </c>
    </row>
    <row r="76" ht="12.75">
      <c r="A76" s="23" t="s">
        <v>33</v>
      </c>
    </row>
    <row r="77" ht="12.75">
      <c r="A77" s="23" t="s">
        <v>33</v>
      </c>
    </row>
    <row r="78" ht="12.75">
      <c r="A78" s="23" t="s">
        <v>33</v>
      </c>
    </row>
    <row r="79" ht="12.75">
      <c r="A79" s="23" t="s">
        <v>33</v>
      </c>
    </row>
    <row r="80" ht="12.75">
      <c r="A80" s="23" t="s">
        <v>33</v>
      </c>
    </row>
    <row r="81" ht="12.75">
      <c r="A81" s="23" t="s">
        <v>33</v>
      </c>
    </row>
    <row r="82" ht="12.75">
      <c r="A82" s="23" t="s">
        <v>33</v>
      </c>
    </row>
    <row r="83" ht="12.75">
      <c r="A83" s="23" t="s">
        <v>33</v>
      </c>
    </row>
    <row r="84" ht="12.75">
      <c r="A84" s="23" t="s">
        <v>33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Q68"/>
  <sheetViews>
    <sheetView zoomScale="75" zoomScaleNormal="75" workbookViewId="0" topLeftCell="A1">
      <selection activeCell="L10" sqref="L10"/>
    </sheetView>
  </sheetViews>
  <sheetFormatPr defaultColWidth="11.421875" defaultRowHeight="12.75"/>
  <cols>
    <col min="1" max="1" width="30.7109375" style="78" customWidth="1"/>
    <col min="2" max="6" width="16.7109375" style="78" customWidth="1"/>
    <col min="7" max="16384" width="11.421875" style="78" customWidth="1"/>
  </cols>
  <sheetData>
    <row r="1" spans="1:7" s="76" customFormat="1" ht="18">
      <c r="A1" s="269" t="s">
        <v>0</v>
      </c>
      <c r="B1" s="269"/>
      <c r="C1" s="269"/>
      <c r="D1" s="269"/>
      <c r="E1" s="269"/>
      <c r="F1" s="269"/>
      <c r="G1" s="119"/>
    </row>
    <row r="2" ht="12.75">
      <c r="A2" s="296" t="s">
        <v>245</v>
      </c>
    </row>
    <row r="3" spans="1:9" ht="15">
      <c r="A3" s="270" t="s">
        <v>238</v>
      </c>
      <c r="B3" s="270"/>
      <c r="C3" s="270"/>
      <c r="D3" s="270"/>
      <c r="E3" s="270"/>
      <c r="F3" s="270"/>
      <c r="G3" s="144"/>
      <c r="H3" s="144"/>
      <c r="I3" s="144"/>
    </row>
    <row r="4" spans="1:9" ht="15.75" thickBot="1">
      <c r="A4" s="120"/>
      <c r="B4" s="121"/>
      <c r="C4" s="121"/>
      <c r="D4" s="121"/>
      <c r="E4" s="121"/>
      <c r="F4" s="121"/>
      <c r="G4" s="144"/>
      <c r="H4" s="144"/>
      <c r="I4" s="144"/>
    </row>
    <row r="5" spans="1:6" ht="12.75">
      <c r="A5" s="123" t="s">
        <v>59</v>
      </c>
      <c r="B5" s="124" t="s">
        <v>15</v>
      </c>
      <c r="C5" s="124" t="s">
        <v>103</v>
      </c>
      <c r="D5" s="124" t="s">
        <v>131</v>
      </c>
      <c r="E5" s="124" t="s">
        <v>132</v>
      </c>
      <c r="F5" s="124" t="s">
        <v>133</v>
      </c>
    </row>
    <row r="6" spans="1:6" ht="12.75">
      <c r="A6" s="128" t="s">
        <v>61</v>
      </c>
      <c r="B6" s="131" t="s">
        <v>22</v>
      </c>
      <c r="C6" s="131" t="s">
        <v>134</v>
      </c>
      <c r="D6" s="131" t="s">
        <v>135</v>
      </c>
      <c r="E6" s="131" t="s">
        <v>136</v>
      </c>
      <c r="F6" s="131"/>
    </row>
    <row r="7" spans="1:6" ht="13.5" thickBot="1">
      <c r="A7" s="135"/>
      <c r="B7" s="137" t="s">
        <v>23</v>
      </c>
      <c r="C7" s="137" t="s">
        <v>23</v>
      </c>
      <c r="D7" s="137" t="s">
        <v>23</v>
      </c>
      <c r="E7" s="137" t="s">
        <v>23</v>
      </c>
      <c r="F7" s="137" t="s">
        <v>137</v>
      </c>
    </row>
    <row r="8" spans="1:6" ht="12.75">
      <c r="A8" s="77" t="s">
        <v>123</v>
      </c>
      <c r="B8" s="91" t="s">
        <v>30</v>
      </c>
      <c r="C8" s="140">
        <v>141</v>
      </c>
      <c r="D8" s="91" t="s">
        <v>30</v>
      </c>
      <c r="E8" s="140">
        <v>355</v>
      </c>
      <c r="F8" s="98">
        <v>25</v>
      </c>
    </row>
    <row r="9" spans="1:6" ht="12.75">
      <c r="A9" s="77" t="s">
        <v>234</v>
      </c>
      <c r="B9" s="98" t="s">
        <v>30</v>
      </c>
      <c r="C9" s="98">
        <v>1</v>
      </c>
      <c r="D9" s="91" t="s">
        <v>30</v>
      </c>
      <c r="E9" s="91" t="s">
        <v>30</v>
      </c>
      <c r="F9" s="91" t="s">
        <v>30</v>
      </c>
    </row>
    <row r="10" spans="1:6" ht="12.75">
      <c r="A10" s="138" t="s">
        <v>168</v>
      </c>
      <c r="B10" s="141" t="s">
        <v>30</v>
      </c>
      <c r="C10" s="141">
        <v>142</v>
      </c>
      <c r="D10" s="141" t="s">
        <v>30</v>
      </c>
      <c r="E10" s="143">
        <v>355</v>
      </c>
      <c r="F10" s="141">
        <v>25</v>
      </c>
    </row>
    <row r="11" spans="1:6" ht="12.75">
      <c r="A11" s="77"/>
      <c r="B11" s="91"/>
      <c r="C11" s="91"/>
      <c r="D11" s="91"/>
      <c r="E11" s="91"/>
      <c r="F11" s="91"/>
    </row>
    <row r="12" spans="1:6" ht="12.75">
      <c r="A12" s="138" t="s">
        <v>124</v>
      </c>
      <c r="B12" s="139">
        <v>24</v>
      </c>
      <c r="C12" s="139">
        <v>3104</v>
      </c>
      <c r="D12" s="139" t="s">
        <v>30</v>
      </c>
      <c r="E12" s="139" t="s">
        <v>30</v>
      </c>
      <c r="F12" s="139" t="s">
        <v>30</v>
      </c>
    </row>
    <row r="13" spans="1:6" ht="12.75">
      <c r="A13" s="77"/>
      <c r="B13" s="91"/>
      <c r="C13" s="91"/>
      <c r="D13" s="91"/>
      <c r="E13" s="91"/>
      <c r="F13" s="91"/>
    </row>
    <row r="14" spans="1:6" ht="12.75">
      <c r="A14" s="138" t="s">
        <v>119</v>
      </c>
      <c r="B14" s="139">
        <v>80</v>
      </c>
      <c r="C14" s="139">
        <v>1297</v>
      </c>
      <c r="D14" s="139" t="s">
        <v>30</v>
      </c>
      <c r="E14" s="139">
        <v>4934</v>
      </c>
      <c r="F14" s="139">
        <v>95</v>
      </c>
    </row>
    <row r="15" spans="1:6" ht="12.75">
      <c r="A15" s="77"/>
      <c r="B15" s="91"/>
      <c r="C15" s="91"/>
      <c r="D15" s="91"/>
      <c r="E15" s="91"/>
      <c r="F15" s="91"/>
    </row>
    <row r="16" spans="1:6" ht="12.75">
      <c r="A16" s="77" t="s">
        <v>125</v>
      </c>
      <c r="B16" s="91" t="s">
        <v>30</v>
      </c>
      <c r="C16" s="91">
        <v>2162</v>
      </c>
      <c r="D16" s="91">
        <v>147</v>
      </c>
      <c r="E16" s="91">
        <v>3440</v>
      </c>
      <c r="F16" s="140">
        <v>108</v>
      </c>
    </row>
    <row r="17" spans="1:6" ht="12.75">
      <c r="A17" s="77" t="s">
        <v>120</v>
      </c>
      <c r="B17" s="91">
        <v>4285</v>
      </c>
      <c r="C17" s="91">
        <v>3911</v>
      </c>
      <c r="D17" s="91">
        <v>390</v>
      </c>
      <c r="E17" s="91">
        <v>6987</v>
      </c>
      <c r="F17" s="140">
        <v>202</v>
      </c>
    </row>
    <row r="18" spans="1:6" ht="12.75">
      <c r="A18" s="77" t="s">
        <v>121</v>
      </c>
      <c r="B18" s="98">
        <v>618</v>
      </c>
      <c r="C18" s="98">
        <v>4392</v>
      </c>
      <c r="D18" s="140">
        <v>293</v>
      </c>
      <c r="E18" s="140">
        <v>7320</v>
      </c>
      <c r="F18" s="98">
        <v>230</v>
      </c>
    </row>
    <row r="19" spans="1:6" ht="12.75">
      <c r="A19" s="138" t="s">
        <v>164</v>
      </c>
      <c r="B19" s="141">
        <v>4903</v>
      </c>
      <c r="C19" s="141">
        <v>10465</v>
      </c>
      <c r="D19" s="141">
        <v>830</v>
      </c>
      <c r="E19" s="141">
        <v>17747</v>
      </c>
      <c r="F19" s="141">
        <v>540</v>
      </c>
    </row>
    <row r="20" spans="1:6" ht="12.75">
      <c r="A20" s="77"/>
      <c r="B20" s="91"/>
      <c r="C20" s="91"/>
      <c r="D20" s="91"/>
      <c r="E20" s="91"/>
      <c r="F20" s="91"/>
    </row>
    <row r="21" spans="1:17" ht="12.75">
      <c r="A21" s="77" t="s">
        <v>62</v>
      </c>
      <c r="B21" s="91">
        <v>23</v>
      </c>
      <c r="C21" s="142">
        <v>653</v>
      </c>
      <c r="D21" s="140">
        <v>56</v>
      </c>
      <c r="E21" s="140">
        <v>1402</v>
      </c>
      <c r="F21" s="142">
        <v>53</v>
      </c>
      <c r="P21" s="153"/>
      <c r="Q21" s="153"/>
    </row>
    <row r="22" spans="1:6" ht="12.75">
      <c r="A22" s="77" t="s">
        <v>63</v>
      </c>
      <c r="B22" s="91" t="s">
        <v>30</v>
      </c>
      <c r="C22" s="140">
        <v>766</v>
      </c>
      <c r="D22" s="142" t="s">
        <v>30</v>
      </c>
      <c r="E22" s="142">
        <v>2845</v>
      </c>
      <c r="F22" s="142">
        <v>44</v>
      </c>
    </row>
    <row r="23" spans="1:6" ht="12.75">
      <c r="A23" s="77" t="s">
        <v>64</v>
      </c>
      <c r="B23" s="142">
        <v>212</v>
      </c>
      <c r="C23" s="142">
        <v>8070</v>
      </c>
      <c r="D23" s="91" t="s">
        <v>30</v>
      </c>
      <c r="E23" s="140">
        <v>15098</v>
      </c>
      <c r="F23" s="142" t="s">
        <v>30</v>
      </c>
    </row>
    <row r="24" spans="1:6" ht="12.75">
      <c r="A24" s="77" t="s">
        <v>65</v>
      </c>
      <c r="B24" s="142">
        <v>30</v>
      </c>
      <c r="C24" s="142">
        <v>13359</v>
      </c>
      <c r="D24" s="140">
        <v>1159</v>
      </c>
      <c r="E24" s="140">
        <v>27339</v>
      </c>
      <c r="F24" s="142">
        <v>3913</v>
      </c>
    </row>
    <row r="25" spans="1:6" ht="12.75">
      <c r="A25" s="138" t="s">
        <v>66</v>
      </c>
      <c r="B25" s="141">
        <v>265</v>
      </c>
      <c r="C25" s="141">
        <v>22848</v>
      </c>
      <c r="D25" s="141">
        <v>1215</v>
      </c>
      <c r="E25" s="141">
        <v>46684</v>
      </c>
      <c r="F25" s="141">
        <v>4010</v>
      </c>
    </row>
    <row r="26" spans="1:6" ht="12.75">
      <c r="A26" s="77"/>
      <c r="B26" s="91"/>
      <c r="C26" s="91"/>
      <c r="D26" s="91"/>
      <c r="E26" s="91"/>
      <c r="F26" s="91"/>
    </row>
    <row r="27" spans="1:6" ht="12.75">
      <c r="A27" s="138" t="s">
        <v>67</v>
      </c>
      <c r="B27" s="139">
        <v>120</v>
      </c>
      <c r="C27" s="139">
        <v>456</v>
      </c>
      <c r="D27" s="141" t="s">
        <v>30</v>
      </c>
      <c r="E27" s="141" t="s">
        <v>30</v>
      </c>
      <c r="F27" s="139" t="s">
        <v>30</v>
      </c>
    </row>
    <row r="28" spans="1:6" ht="12.75">
      <c r="A28" s="77"/>
      <c r="B28" s="91"/>
      <c r="C28" s="91"/>
      <c r="D28" s="91"/>
      <c r="E28" s="91"/>
      <c r="F28" s="91"/>
    </row>
    <row r="29" spans="1:6" ht="12.75">
      <c r="A29" s="77" t="s">
        <v>68</v>
      </c>
      <c r="B29" s="91" t="s">
        <v>30</v>
      </c>
      <c r="C29" s="140">
        <v>1250</v>
      </c>
      <c r="D29" s="91" t="s">
        <v>30</v>
      </c>
      <c r="E29" s="140">
        <v>2350</v>
      </c>
      <c r="F29" s="91" t="s">
        <v>30</v>
      </c>
    </row>
    <row r="30" spans="1:6" ht="12.75">
      <c r="A30" s="77" t="s">
        <v>69</v>
      </c>
      <c r="B30" s="140">
        <v>1790</v>
      </c>
      <c r="C30" s="140">
        <v>440</v>
      </c>
      <c r="D30" s="91" t="s">
        <v>30</v>
      </c>
      <c r="E30" s="140">
        <v>1644</v>
      </c>
      <c r="F30" s="140">
        <v>82</v>
      </c>
    </row>
    <row r="31" spans="1:6" ht="12.75">
      <c r="A31" s="77" t="s">
        <v>165</v>
      </c>
      <c r="B31" s="91" t="s">
        <v>30</v>
      </c>
      <c r="C31" s="140">
        <v>127</v>
      </c>
      <c r="D31" s="91" t="s">
        <v>30</v>
      </c>
      <c r="E31" s="91" t="s">
        <v>30</v>
      </c>
      <c r="F31" s="98" t="s">
        <v>30</v>
      </c>
    </row>
    <row r="32" spans="1:6" ht="12.75">
      <c r="A32" s="77" t="s">
        <v>70</v>
      </c>
      <c r="B32" s="98" t="s">
        <v>30</v>
      </c>
      <c r="C32" s="98">
        <v>90</v>
      </c>
      <c r="D32" s="91" t="s">
        <v>30</v>
      </c>
      <c r="E32" s="140">
        <v>270</v>
      </c>
      <c r="F32" s="98">
        <v>45</v>
      </c>
    </row>
    <row r="33" spans="1:6" ht="12.75">
      <c r="A33" s="138" t="s">
        <v>166</v>
      </c>
      <c r="B33" s="141">
        <v>1790</v>
      </c>
      <c r="C33" s="141">
        <v>1907</v>
      </c>
      <c r="D33" s="141" t="s">
        <v>30</v>
      </c>
      <c r="E33" s="141">
        <v>4264</v>
      </c>
      <c r="F33" s="141">
        <v>127</v>
      </c>
    </row>
    <row r="34" spans="1:6" ht="12.75">
      <c r="A34" s="77"/>
      <c r="B34" s="91"/>
      <c r="C34" s="91"/>
      <c r="D34" s="91"/>
      <c r="E34" s="91"/>
      <c r="F34" s="91"/>
    </row>
    <row r="35" spans="1:6" ht="12.75">
      <c r="A35" s="138" t="s">
        <v>71</v>
      </c>
      <c r="B35" s="143">
        <v>71</v>
      </c>
      <c r="C35" s="143">
        <v>2050</v>
      </c>
      <c r="D35" s="141" t="s">
        <v>30</v>
      </c>
      <c r="E35" s="143">
        <v>8117</v>
      </c>
      <c r="F35" s="141" t="s">
        <v>30</v>
      </c>
    </row>
    <row r="36" spans="1:6" ht="12.75">
      <c r="A36" s="77"/>
      <c r="B36" s="91"/>
      <c r="C36" s="91"/>
      <c r="D36" s="91"/>
      <c r="E36" s="91"/>
      <c r="F36" s="91"/>
    </row>
    <row r="37" spans="1:6" ht="12.75">
      <c r="A37" s="77" t="s">
        <v>122</v>
      </c>
      <c r="B37" s="98">
        <v>327</v>
      </c>
      <c r="C37" s="98">
        <v>4304</v>
      </c>
      <c r="D37" s="140">
        <v>391</v>
      </c>
      <c r="E37" s="140">
        <v>11738</v>
      </c>
      <c r="F37" s="98">
        <v>86</v>
      </c>
    </row>
    <row r="38" spans="1:6" ht="12.75">
      <c r="A38" s="77" t="s">
        <v>126</v>
      </c>
      <c r="B38" s="98" t="s">
        <v>30</v>
      </c>
      <c r="C38" s="98">
        <v>18800</v>
      </c>
      <c r="D38" s="98" t="s">
        <v>30</v>
      </c>
      <c r="E38" s="98">
        <v>85502</v>
      </c>
      <c r="F38" s="98">
        <v>427</v>
      </c>
    </row>
    <row r="39" spans="1:6" ht="12.75">
      <c r="A39" s="77" t="s">
        <v>72</v>
      </c>
      <c r="B39" s="140">
        <v>37</v>
      </c>
      <c r="C39" s="140">
        <v>4625</v>
      </c>
      <c r="D39" s="91" t="s">
        <v>30</v>
      </c>
      <c r="E39" s="140">
        <v>13645</v>
      </c>
      <c r="F39" s="98" t="s">
        <v>30</v>
      </c>
    </row>
    <row r="40" spans="1:6" ht="12.75">
      <c r="A40" s="77" t="s">
        <v>73</v>
      </c>
      <c r="B40" s="140">
        <v>6</v>
      </c>
      <c r="C40" s="140">
        <v>1804</v>
      </c>
      <c r="D40" s="91" t="s">
        <v>30</v>
      </c>
      <c r="E40" s="140">
        <v>5280</v>
      </c>
      <c r="F40" s="91" t="s">
        <v>30</v>
      </c>
    </row>
    <row r="41" spans="1:6" ht="12.75">
      <c r="A41" s="77" t="s">
        <v>127</v>
      </c>
      <c r="B41" s="98" t="s">
        <v>30</v>
      </c>
      <c r="C41" s="98">
        <v>19964</v>
      </c>
      <c r="D41" s="98">
        <v>1303</v>
      </c>
      <c r="E41" s="98">
        <v>55443</v>
      </c>
      <c r="F41" s="91" t="s">
        <v>30</v>
      </c>
    </row>
    <row r="42" spans="1:6" ht="12.75">
      <c r="A42" s="138" t="s">
        <v>74</v>
      </c>
      <c r="B42" s="141">
        <v>370</v>
      </c>
      <c r="C42" s="141">
        <v>49497</v>
      </c>
      <c r="D42" s="141">
        <v>1694</v>
      </c>
      <c r="E42" s="141">
        <v>171608</v>
      </c>
      <c r="F42" s="141">
        <v>513</v>
      </c>
    </row>
    <row r="43" spans="1:6" ht="12.75">
      <c r="A43" s="77"/>
      <c r="B43" s="91"/>
      <c r="C43" s="91"/>
      <c r="D43" s="91"/>
      <c r="E43" s="91"/>
      <c r="F43" s="91"/>
    </row>
    <row r="44" spans="1:6" ht="12.75">
      <c r="A44" s="77" t="s">
        <v>75</v>
      </c>
      <c r="B44" s="98">
        <v>351</v>
      </c>
      <c r="C44" s="98">
        <v>6143</v>
      </c>
      <c r="D44" s="140">
        <v>245</v>
      </c>
      <c r="E44" s="140">
        <v>9200</v>
      </c>
      <c r="F44" s="98">
        <v>184</v>
      </c>
    </row>
    <row r="45" spans="1:6" ht="12.75">
      <c r="A45" s="77" t="s">
        <v>76</v>
      </c>
      <c r="B45" s="98">
        <v>222</v>
      </c>
      <c r="C45" s="98">
        <v>6321</v>
      </c>
      <c r="D45" s="91" t="s">
        <v>30</v>
      </c>
      <c r="E45" s="140">
        <v>16975</v>
      </c>
      <c r="F45" s="98">
        <v>849</v>
      </c>
    </row>
    <row r="46" spans="1:6" ht="12.75">
      <c r="A46" s="77" t="s">
        <v>77</v>
      </c>
      <c r="B46" s="98">
        <v>65</v>
      </c>
      <c r="C46" s="98">
        <v>6980</v>
      </c>
      <c r="D46" s="98">
        <v>542</v>
      </c>
      <c r="E46" s="98">
        <v>19900</v>
      </c>
      <c r="F46" s="98">
        <v>3200</v>
      </c>
    </row>
    <row r="47" spans="1:6" ht="12.75">
      <c r="A47" s="138" t="s">
        <v>78</v>
      </c>
      <c r="B47" s="141">
        <v>638</v>
      </c>
      <c r="C47" s="141">
        <v>19444</v>
      </c>
      <c r="D47" s="141">
        <v>787</v>
      </c>
      <c r="E47" s="141">
        <v>46075</v>
      </c>
      <c r="F47" s="141">
        <v>4233</v>
      </c>
    </row>
    <row r="48" spans="1:6" ht="12.75">
      <c r="A48" s="77"/>
      <c r="B48" s="91"/>
      <c r="C48" s="91"/>
      <c r="D48" s="91"/>
      <c r="E48" s="91"/>
      <c r="F48" s="91"/>
    </row>
    <row r="49" spans="1:6" ht="12.75">
      <c r="A49" s="138" t="s">
        <v>79</v>
      </c>
      <c r="B49" s="139">
        <v>1532</v>
      </c>
      <c r="C49" s="139">
        <v>4631</v>
      </c>
      <c r="D49" s="143">
        <v>463</v>
      </c>
      <c r="E49" s="143">
        <v>7277</v>
      </c>
      <c r="F49" s="139">
        <v>221</v>
      </c>
    </row>
    <row r="50" spans="1:6" ht="12.75">
      <c r="A50" s="77"/>
      <c r="B50" s="91"/>
      <c r="C50" s="91"/>
      <c r="D50" s="91"/>
      <c r="E50" s="91"/>
      <c r="F50" s="91"/>
    </row>
    <row r="51" spans="1:6" ht="12.75">
      <c r="A51" s="77" t="s">
        <v>170</v>
      </c>
      <c r="B51" s="91">
        <v>56561</v>
      </c>
      <c r="C51" s="98">
        <v>43745</v>
      </c>
      <c r="D51" s="91" t="s">
        <v>30</v>
      </c>
      <c r="E51" s="91" t="s">
        <v>30</v>
      </c>
      <c r="F51" s="91" t="s">
        <v>30</v>
      </c>
    </row>
    <row r="52" spans="1:6" ht="12.75">
      <c r="A52" s="77" t="s">
        <v>171</v>
      </c>
      <c r="B52" s="91">
        <v>58827</v>
      </c>
      <c r="C52" s="98">
        <v>8393</v>
      </c>
      <c r="D52" s="91" t="s">
        <v>30</v>
      </c>
      <c r="E52" s="91" t="s">
        <v>30</v>
      </c>
      <c r="F52" s="91" t="s">
        <v>30</v>
      </c>
    </row>
    <row r="53" spans="1:6" ht="12.75">
      <c r="A53" s="138" t="s">
        <v>172</v>
      </c>
      <c r="B53" s="141">
        <v>115388</v>
      </c>
      <c r="C53" s="141">
        <v>52138</v>
      </c>
      <c r="D53" s="141" t="s">
        <v>30</v>
      </c>
      <c r="E53" s="141" t="s">
        <v>30</v>
      </c>
      <c r="F53" s="141" t="s">
        <v>30</v>
      </c>
    </row>
    <row r="54" spans="1:6" ht="12.75">
      <c r="A54" s="77"/>
      <c r="B54" s="91"/>
      <c r="C54" s="91"/>
      <c r="D54" s="91"/>
      <c r="E54" s="91"/>
      <c r="F54" s="91"/>
    </row>
    <row r="55" spans="1:6" ht="12.75">
      <c r="A55" s="77" t="s">
        <v>80</v>
      </c>
      <c r="B55" s="98">
        <v>1195</v>
      </c>
      <c r="C55" s="98">
        <v>7952</v>
      </c>
      <c r="D55" s="98" t="s">
        <v>30</v>
      </c>
      <c r="E55" s="98">
        <v>15559</v>
      </c>
      <c r="F55" s="91" t="s">
        <v>30</v>
      </c>
    </row>
    <row r="56" spans="1:6" ht="12.75">
      <c r="A56" s="77" t="s">
        <v>81</v>
      </c>
      <c r="B56" s="98" t="s">
        <v>30</v>
      </c>
      <c r="C56" s="98">
        <v>6305</v>
      </c>
      <c r="D56" s="98">
        <v>63</v>
      </c>
      <c r="E56" s="98">
        <v>15658</v>
      </c>
      <c r="F56" s="140">
        <v>2505</v>
      </c>
    </row>
    <row r="57" spans="1:6" ht="12.75">
      <c r="A57" s="77" t="s">
        <v>82</v>
      </c>
      <c r="B57" s="98">
        <v>44318</v>
      </c>
      <c r="C57" s="98">
        <v>232832</v>
      </c>
      <c r="D57" s="140">
        <v>34561</v>
      </c>
      <c r="E57" s="140">
        <v>960034</v>
      </c>
      <c r="F57" s="98">
        <v>1772</v>
      </c>
    </row>
    <row r="58" spans="1:6" ht="12.75">
      <c r="A58" s="77" t="s">
        <v>83</v>
      </c>
      <c r="B58" s="98">
        <v>381</v>
      </c>
      <c r="C58" s="98">
        <v>67822</v>
      </c>
      <c r="D58" s="140">
        <v>2439</v>
      </c>
      <c r="E58" s="140">
        <v>160472</v>
      </c>
      <c r="F58" s="98">
        <v>1256</v>
      </c>
    </row>
    <row r="59" spans="1:6" ht="12.75">
      <c r="A59" s="77" t="s">
        <v>84</v>
      </c>
      <c r="B59" s="98">
        <v>5190</v>
      </c>
      <c r="C59" s="98">
        <v>4700</v>
      </c>
      <c r="D59" s="98" t="s">
        <v>30</v>
      </c>
      <c r="E59" s="98" t="s">
        <v>30</v>
      </c>
      <c r="F59" s="98" t="s">
        <v>30</v>
      </c>
    </row>
    <row r="60" spans="1:6" ht="12.75">
      <c r="A60" s="77" t="s">
        <v>85</v>
      </c>
      <c r="B60" s="98">
        <v>5997</v>
      </c>
      <c r="C60" s="98">
        <v>489819</v>
      </c>
      <c r="D60" s="91" t="s">
        <v>30</v>
      </c>
      <c r="E60" s="91" t="s">
        <v>30</v>
      </c>
      <c r="F60" s="98" t="s">
        <v>30</v>
      </c>
    </row>
    <row r="61" spans="1:6" ht="12.75">
      <c r="A61" s="77" t="s">
        <v>86</v>
      </c>
      <c r="B61" s="98">
        <v>37114</v>
      </c>
      <c r="C61" s="98">
        <v>50924</v>
      </c>
      <c r="D61" s="140">
        <v>7338</v>
      </c>
      <c r="E61" s="140">
        <v>288938</v>
      </c>
      <c r="F61" s="98" t="s">
        <v>30</v>
      </c>
    </row>
    <row r="62" spans="1:6" ht="12.75">
      <c r="A62" s="77" t="s">
        <v>87</v>
      </c>
      <c r="B62" s="98">
        <v>276500</v>
      </c>
      <c r="C62" s="98">
        <v>64266</v>
      </c>
      <c r="D62" s="140">
        <v>3856</v>
      </c>
      <c r="E62" s="140">
        <v>49593</v>
      </c>
      <c r="F62" s="98" t="s">
        <v>30</v>
      </c>
    </row>
    <row r="63" spans="1:6" ht="12.75">
      <c r="A63" s="138" t="s">
        <v>167</v>
      </c>
      <c r="B63" s="141">
        <v>370695</v>
      </c>
      <c r="C63" s="141">
        <v>924620</v>
      </c>
      <c r="D63" s="141">
        <v>48257</v>
      </c>
      <c r="E63" s="141">
        <v>1490254</v>
      </c>
      <c r="F63" s="141">
        <v>5533</v>
      </c>
    </row>
    <row r="64" spans="1:6" ht="12.75">
      <c r="A64" s="77"/>
      <c r="B64" s="91"/>
      <c r="C64" s="91"/>
      <c r="D64" s="91"/>
      <c r="E64" s="91"/>
      <c r="F64" s="91"/>
    </row>
    <row r="65" spans="1:6" ht="12.75">
      <c r="A65" s="77" t="s">
        <v>88</v>
      </c>
      <c r="B65" s="140">
        <v>191</v>
      </c>
      <c r="C65" s="140">
        <v>3</v>
      </c>
      <c r="D65" s="91" t="s">
        <v>30</v>
      </c>
      <c r="E65" s="91" t="s">
        <v>30</v>
      </c>
      <c r="F65" s="91" t="s">
        <v>30</v>
      </c>
    </row>
    <row r="66" spans="1:6" ht="12.75">
      <c r="A66" s="138" t="s">
        <v>89</v>
      </c>
      <c r="B66" s="143">
        <v>191</v>
      </c>
      <c r="C66" s="143">
        <v>3</v>
      </c>
      <c r="D66" s="141" t="s">
        <v>30</v>
      </c>
      <c r="E66" s="141" t="s">
        <v>30</v>
      </c>
      <c r="F66" s="141" t="s">
        <v>30</v>
      </c>
    </row>
    <row r="67" spans="1:6" ht="12.75">
      <c r="A67" s="77"/>
      <c r="B67" s="91"/>
      <c r="C67" s="91"/>
      <c r="D67" s="91"/>
      <c r="E67" s="91"/>
      <c r="F67" s="91"/>
    </row>
    <row r="68" spans="1:6" ht="13.5" thickBot="1">
      <c r="A68" s="92" t="s">
        <v>90</v>
      </c>
      <c r="B68" s="93">
        <v>496067</v>
      </c>
      <c r="C68" s="93">
        <v>1092602</v>
      </c>
      <c r="D68" s="93">
        <v>53246</v>
      </c>
      <c r="E68" s="93">
        <v>1797315</v>
      </c>
      <c r="F68" s="93">
        <v>15297</v>
      </c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/>
  <dimension ref="A1:J52"/>
  <sheetViews>
    <sheetView showGridLines="0" zoomScale="75" zoomScaleNormal="75" workbookViewId="0" topLeftCell="A13">
      <selection activeCell="K47" sqref="K47"/>
    </sheetView>
  </sheetViews>
  <sheetFormatPr defaultColWidth="11.421875" defaultRowHeight="12.75"/>
  <cols>
    <col min="1" max="1" width="22.7109375" style="11" customWidth="1"/>
    <col min="2" max="7" width="18.7109375" style="11" customWidth="1"/>
    <col min="8" max="8" width="11.421875" style="11" hidden="1" customWidth="1"/>
    <col min="9" max="9" width="14.00390625" style="11" customWidth="1"/>
    <col min="10" max="15" width="15.28125" style="11" customWidth="1"/>
    <col min="16" max="17" width="11.421875" style="11" customWidth="1"/>
    <col min="18" max="19" width="12.00390625" style="11" customWidth="1"/>
    <col min="20" max="16384" width="11.421875" style="11" customWidth="1"/>
  </cols>
  <sheetData>
    <row r="1" spans="1:7" s="12" customFormat="1" ht="18">
      <c r="A1" s="239" t="s">
        <v>0</v>
      </c>
      <c r="B1" s="239"/>
      <c r="C1" s="239"/>
      <c r="D1" s="239"/>
      <c r="E1" s="239"/>
      <c r="F1" s="239"/>
      <c r="G1" s="6"/>
    </row>
    <row r="2" ht="12.75">
      <c r="A2" s="294" t="s">
        <v>245</v>
      </c>
    </row>
    <row r="3" spans="1:9" ht="15">
      <c r="A3" s="240" t="s">
        <v>218</v>
      </c>
      <c r="B3" s="240"/>
      <c r="C3" s="240"/>
      <c r="D3" s="240"/>
      <c r="E3" s="240"/>
      <c r="F3" s="240"/>
      <c r="G3" s="28"/>
      <c r="H3" s="29"/>
      <c r="I3" s="29"/>
    </row>
    <row r="4" spans="1:9" ht="15">
      <c r="A4" s="240" t="s">
        <v>182</v>
      </c>
      <c r="B4" s="240"/>
      <c r="C4" s="240"/>
      <c r="D4" s="240"/>
      <c r="E4" s="240"/>
      <c r="F4" s="240"/>
      <c r="G4" s="28"/>
      <c r="H4" s="29"/>
      <c r="I4" s="29"/>
    </row>
    <row r="5" spans="1:9" ht="15.75" thickBot="1">
      <c r="A5" s="166"/>
      <c r="B5" s="167"/>
      <c r="C5" s="167"/>
      <c r="D5" s="167"/>
      <c r="E5" s="167"/>
      <c r="F5" s="167"/>
      <c r="G5" s="29"/>
      <c r="H5" s="29"/>
      <c r="I5" s="29"/>
    </row>
    <row r="6" spans="1:6" ht="12.75">
      <c r="A6" s="19"/>
      <c r="B6" s="168" t="s">
        <v>15</v>
      </c>
      <c r="C6" s="241" t="s">
        <v>142</v>
      </c>
      <c r="D6" s="242"/>
      <c r="E6" s="242"/>
      <c r="F6" s="242"/>
    </row>
    <row r="7" spans="1:6" ht="12.75">
      <c r="A7" s="32" t="s">
        <v>4</v>
      </c>
      <c r="B7" s="17" t="s">
        <v>17</v>
      </c>
      <c r="C7" s="17" t="s">
        <v>103</v>
      </c>
      <c r="D7" s="17" t="s">
        <v>143</v>
      </c>
      <c r="E7" s="17" t="s">
        <v>144</v>
      </c>
      <c r="F7" s="17" t="s">
        <v>133</v>
      </c>
    </row>
    <row r="8" spans="1:6" ht="13.5" thickBot="1">
      <c r="A8" s="163"/>
      <c r="B8" s="18" t="s">
        <v>162</v>
      </c>
      <c r="C8" s="18" t="s">
        <v>23</v>
      </c>
      <c r="D8" s="18" t="s">
        <v>162</v>
      </c>
      <c r="E8" s="18" t="s">
        <v>162</v>
      </c>
      <c r="F8" s="18" t="s">
        <v>175</v>
      </c>
    </row>
    <row r="9" spans="1:6" ht="12.75">
      <c r="A9" s="33">
        <v>1990</v>
      </c>
      <c r="B9" s="34">
        <v>3152.6</v>
      </c>
      <c r="C9" s="35">
        <v>639395</v>
      </c>
      <c r="D9" s="34">
        <v>1324.9</v>
      </c>
      <c r="E9" s="34">
        <v>63.5</v>
      </c>
      <c r="F9" s="34">
        <v>37.3</v>
      </c>
    </row>
    <row r="10" spans="1:6" ht="12.75">
      <c r="A10" s="33">
        <v>1991</v>
      </c>
      <c r="B10" s="34">
        <v>2983</v>
      </c>
      <c r="C10" s="35">
        <v>592972</v>
      </c>
      <c r="D10" s="34">
        <v>1176.5</v>
      </c>
      <c r="E10" s="34">
        <v>54.2</v>
      </c>
      <c r="F10" s="34">
        <v>36.2</v>
      </c>
    </row>
    <row r="11" spans="1:6" ht="12.75">
      <c r="A11" s="33">
        <v>1992</v>
      </c>
      <c r="B11" s="34">
        <v>2945.8</v>
      </c>
      <c r="C11" s="35">
        <v>623081</v>
      </c>
      <c r="D11" s="34">
        <v>1242.2</v>
      </c>
      <c r="E11" s="34">
        <v>55.3</v>
      </c>
      <c r="F11" s="36">
        <v>29.5</v>
      </c>
    </row>
    <row r="12" spans="1:6" ht="12.75">
      <c r="A12" s="37">
        <v>1993</v>
      </c>
      <c r="B12" s="38">
        <v>2602</v>
      </c>
      <c r="C12" s="39">
        <v>549064</v>
      </c>
      <c r="D12" s="38">
        <v>1232</v>
      </c>
      <c r="E12" s="38">
        <v>63.7</v>
      </c>
      <c r="F12" s="34">
        <v>26</v>
      </c>
    </row>
    <row r="13" spans="1:6" ht="12.75">
      <c r="A13" s="37">
        <v>1994</v>
      </c>
      <c r="B13" s="38">
        <v>2606.5</v>
      </c>
      <c r="C13" s="39">
        <v>526877</v>
      </c>
      <c r="D13" s="38">
        <v>1379.5</v>
      </c>
      <c r="E13" s="38">
        <v>58.4</v>
      </c>
      <c r="F13" s="34">
        <v>64.3</v>
      </c>
    </row>
    <row r="14" spans="1:6" ht="12.75">
      <c r="A14" s="37">
        <v>1995</v>
      </c>
      <c r="B14" s="38">
        <v>1582.1</v>
      </c>
      <c r="C14" s="39">
        <v>336076</v>
      </c>
      <c r="D14" s="38">
        <v>713</v>
      </c>
      <c r="E14" s="38">
        <v>30.9</v>
      </c>
      <c r="F14" s="34">
        <v>19.4</v>
      </c>
    </row>
    <row r="15" spans="1:6" ht="12.75">
      <c r="A15" s="37">
        <v>1996</v>
      </c>
      <c r="B15" s="40">
        <v>4316.1</v>
      </c>
      <c r="C15" s="39">
        <v>954148</v>
      </c>
      <c r="D15" s="38">
        <v>1930.5</v>
      </c>
      <c r="E15" s="40">
        <v>84.4</v>
      </c>
      <c r="F15" s="36">
        <v>38.9</v>
      </c>
    </row>
    <row r="16" spans="1:6" ht="12.75">
      <c r="A16" s="37">
        <v>1997</v>
      </c>
      <c r="B16" s="40">
        <v>5571.2</v>
      </c>
      <c r="C16" s="41">
        <v>1120952</v>
      </c>
      <c r="D16" s="40">
        <v>2710.6</v>
      </c>
      <c r="E16" s="40">
        <v>107</v>
      </c>
      <c r="F16" s="36">
        <v>41.6</v>
      </c>
    </row>
    <row r="17" spans="1:6" ht="12.75">
      <c r="A17" s="37">
        <v>1998</v>
      </c>
      <c r="B17" s="40">
        <v>3967.3</v>
      </c>
      <c r="C17" s="41">
        <v>846851</v>
      </c>
      <c r="D17" s="40">
        <v>2028</v>
      </c>
      <c r="E17" s="40">
        <v>78.5</v>
      </c>
      <c r="F17" s="36">
        <v>71.2</v>
      </c>
    </row>
    <row r="18" spans="1:6" ht="12.75">
      <c r="A18" s="37">
        <v>1999</v>
      </c>
      <c r="B18" s="40">
        <v>3035</v>
      </c>
      <c r="C18" s="41">
        <v>667536</v>
      </c>
      <c r="D18" s="40">
        <v>1688.2</v>
      </c>
      <c r="E18" s="40">
        <v>67</v>
      </c>
      <c r="F18" s="36">
        <v>38.5</v>
      </c>
    </row>
    <row r="19" spans="1:6" ht="12.75">
      <c r="A19" s="37">
        <v>2000</v>
      </c>
      <c r="B19" s="40">
        <v>4730.186</v>
      </c>
      <c r="C19" s="41">
        <v>983484</v>
      </c>
      <c r="D19" s="40">
        <v>2708.6</v>
      </c>
      <c r="E19" s="40">
        <v>131</v>
      </c>
      <c r="F19" s="36">
        <v>35.1</v>
      </c>
    </row>
    <row r="20" spans="1:6" ht="12.75">
      <c r="A20" s="37">
        <v>2001</v>
      </c>
      <c r="B20" s="40">
        <v>6450.773</v>
      </c>
      <c r="C20" s="41">
        <v>1422035</v>
      </c>
      <c r="D20" s="40">
        <v>3411.32</v>
      </c>
      <c r="E20" s="40">
        <v>110.686</v>
      </c>
      <c r="F20" s="36">
        <v>27.64</v>
      </c>
    </row>
    <row r="21" spans="1:6" ht="12.75">
      <c r="A21" s="37">
        <v>2002</v>
      </c>
      <c r="B21" s="40">
        <v>4057.021</v>
      </c>
      <c r="C21" s="41">
        <v>836902</v>
      </c>
      <c r="D21" s="40">
        <v>2064.861</v>
      </c>
      <c r="E21" s="40">
        <v>67.947</v>
      </c>
      <c r="F21" s="36">
        <v>14.02</v>
      </c>
    </row>
    <row r="22" spans="1:10" ht="12.75">
      <c r="A22" s="37">
        <v>2003</v>
      </c>
      <c r="B22" s="40">
        <v>4322.9</v>
      </c>
      <c r="C22" s="41">
        <v>1449071</v>
      </c>
      <c r="D22" s="40">
        <v>3774.784</v>
      </c>
      <c r="E22" s="40">
        <v>118.2</v>
      </c>
      <c r="F22" s="36">
        <v>23.4</v>
      </c>
      <c r="G22" s="13"/>
      <c r="I22" s="281"/>
      <c r="J22" s="281"/>
    </row>
    <row r="23" spans="1:6" ht="12.75">
      <c r="A23" s="37">
        <v>2004</v>
      </c>
      <c r="B23" s="40">
        <v>4744.637</v>
      </c>
      <c r="C23" s="41">
        <v>1005461</v>
      </c>
      <c r="D23" s="40">
        <v>2490</v>
      </c>
      <c r="E23" s="40">
        <v>84.034</v>
      </c>
      <c r="F23" s="36">
        <v>17.24</v>
      </c>
    </row>
    <row r="24" spans="1:10" ht="12.75">
      <c r="A24" s="37">
        <v>2005</v>
      </c>
      <c r="B24" s="40">
        <v>3646.301</v>
      </c>
      <c r="C24" s="41">
        <v>819428</v>
      </c>
      <c r="D24" s="40">
        <v>1685.346</v>
      </c>
      <c r="E24" s="40">
        <v>58.709</v>
      </c>
      <c r="F24" s="36">
        <v>17.847</v>
      </c>
      <c r="J24" s="13"/>
    </row>
    <row r="25" spans="1:10" ht="13.5" thickBot="1">
      <c r="A25" s="42">
        <v>2006</v>
      </c>
      <c r="B25" s="1">
        <v>5183.035</v>
      </c>
      <c r="C25" s="45">
        <v>1092602</v>
      </c>
      <c r="D25" s="1">
        <v>1797.315</v>
      </c>
      <c r="E25" s="1">
        <v>53.246</v>
      </c>
      <c r="F25" s="70">
        <v>15.297</v>
      </c>
      <c r="J25" s="13"/>
    </row>
    <row r="26" ht="12.75">
      <c r="J26" s="13"/>
    </row>
    <row r="27" ht="12.75">
      <c r="J27" s="13"/>
    </row>
    <row r="29" ht="13.5" thickBot="1"/>
    <row r="30" spans="1:7" ht="12.75">
      <c r="A30" s="19"/>
      <c r="B30" s="286" t="s">
        <v>103</v>
      </c>
      <c r="C30" s="288"/>
      <c r="D30" s="286" t="s">
        <v>145</v>
      </c>
      <c r="E30" s="287"/>
      <c r="F30" s="287"/>
      <c r="G30" s="287"/>
    </row>
    <row r="31" spans="1:7" ht="12.75">
      <c r="A31" s="43" t="s">
        <v>4</v>
      </c>
      <c r="B31" s="284" t="s">
        <v>19</v>
      </c>
      <c r="C31" s="285"/>
      <c r="D31" s="282" t="s">
        <v>146</v>
      </c>
      <c r="E31" s="283"/>
      <c r="F31" s="283"/>
      <c r="G31" s="283"/>
    </row>
    <row r="32" spans="2:7" ht="12.75">
      <c r="B32" s="282" t="s">
        <v>23</v>
      </c>
      <c r="C32" s="283"/>
      <c r="D32" s="17" t="s">
        <v>138</v>
      </c>
      <c r="E32" s="17" t="s">
        <v>138</v>
      </c>
      <c r="F32" s="17" t="s">
        <v>139</v>
      </c>
      <c r="G32" s="17" t="s">
        <v>140</v>
      </c>
    </row>
    <row r="33" spans="1:7" ht="13.5" thickBot="1">
      <c r="A33" s="163"/>
      <c r="B33" s="18" t="s">
        <v>147</v>
      </c>
      <c r="C33" s="18" t="s">
        <v>148</v>
      </c>
      <c r="D33" s="18" t="s">
        <v>149</v>
      </c>
      <c r="E33" s="18" t="s">
        <v>150</v>
      </c>
      <c r="F33" s="18" t="s">
        <v>151</v>
      </c>
      <c r="G33" s="18" t="s">
        <v>152</v>
      </c>
    </row>
    <row r="34" spans="1:7" ht="12.75">
      <c r="A34" s="33">
        <v>1990</v>
      </c>
      <c r="B34" s="41">
        <v>21107</v>
      </c>
      <c r="C34" s="41">
        <v>270059</v>
      </c>
      <c r="D34" s="201">
        <v>171.30648011250946</v>
      </c>
      <c r="E34" s="201">
        <v>164.39484091209596</v>
      </c>
      <c r="F34" s="201">
        <v>157.42911062228794</v>
      </c>
      <c r="G34" s="201">
        <v>151.35287824696792</v>
      </c>
    </row>
    <row r="35" spans="1:7" ht="12.75">
      <c r="A35" s="33">
        <v>1991</v>
      </c>
      <c r="B35" s="41">
        <v>64506</v>
      </c>
      <c r="C35" s="41">
        <v>379342</v>
      </c>
      <c r="D35" s="201">
        <v>194.43342588919742</v>
      </c>
      <c r="E35" s="201">
        <v>181.44555431346387</v>
      </c>
      <c r="F35" s="201">
        <v>167.64631639681224</v>
      </c>
      <c r="G35" s="201">
        <v>157.4050701381126</v>
      </c>
    </row>
    <row r="36" spans="1:7" ht="12.75">
      <c r="A36" s="33">
        <v>1992</v>
      </c>
      <c r="B36" s="41">
        <v>78741</v>
      </c>
      <c r="C36" s="41">
        <v>164765</v>
      </c>
      <c r="D36" s="201">
        <v>182.24490041229433</v>
      </c>
      <c r="E36" s="201">
        <v>174.9065426177683</v>
      </c>
      <c r="F36" s="201">
        <v>165.4285817316361</v>
      </c>
      <c r="G36" s="201">
        <v>163.12069525080238</v>
      </c>
    </row>
    <row r="37" spans="1:7" ht="12.75">
      <c r="A37" s="33">
        <v>1993</v>
      </c>
      <c r="B37" s="41">
        <v>54341</v>
      </c>
      <c r="C37" s="41">
        <v>225862</v>
      </c>
      <c r="D37" s="201">
        <v>200.97243758489296</v>
      </c>
      <c r="E37" s="201">
        <v>194.55963843111803</v>
      </c>
      <c r="F37" s="201">
        <v>188.69977041337614</v>
      </c>
      <c r="G37" s="201">
        <v>181.9263639969709</v>
      </c>
    </row>
    <row r="38" spans="1:7" ht="12.75">
      <c r="A38" s="33">
        <v>1994</v>
      </c>
      <c r="B38" s="41">
        <v>125579</v>
      </c>
      <c r="C38" s="41">
        <v>266440</v>
      </c>
      <c r="D38" s="201" t="s">
        <v>30</v>
      </c>
      <c r="E38" s="201">
        <v>233.45714182683642</v>
      </c>
      <c r="F38" s="201">
        <v>228.43869075523182</v>
      </c>
      <c r="G38" s="201">
        <v>219.08694241102015</v>
      </c>
    </row>
    <row r="39" spans="1:7" ht="12.75">
      <c r="A39" s="37">
        <v>1995</v>
      </c>
      <c r="B39" s="41">
        <v>145216</v>
      </c>
      <c r="C39" s="41">
        <v>158307</v>
      </c>
      <c r="D39" s="202" t="s">
        <v>30</v>
      </c>
      <c r="E39" s="201">
        <v>288.8223768826704</v>
      </c>
      <c r="F39" s="201">
        <v>283.1548327383314</v>
      </c>
      <c r="G39" s="201">
        <v>276.2492036589617</v>
      </c>
    </row>
    <row r="40" spans="1:7" ht="12.75">
      <c r="A40" s="37">
        <v>1996</v>
      </c>
      <c r="B40" s="41">
        <v>98153</v>
      </c>
      <c r="C40" s="41">
        <v>213636</v>
      </c>
      <c r="D40" s="202" t="s">
        <v>30</v>
      </c>
      <c r="E40" s="201">
        <v>374.0819540105538</v>
      </c>
      <c r="F40" s="201">
        <v>362.29009652254393</v>
      </c>
      <c r="G40" s="201">
        <v>355.21618405394685</v>
      </c>
    </row>
    <row r="41" spans="1:7" ht="12.75">
      <c r="A41" s="37">
        <v>1997</v>
      </c>
      <c r="B41" s="41">
        <v>70568</v>
      </c>
      <c r="C41" s="41">
        <v>458629</v>
      </c>
      <c r="D41" s="203" t="s">
        <v>30</v>
      </c>
      <c r="E41" s="201">
        <v>257.040856802856</v>
      </c>
      <c r="F41" s="201">
        <v>215.18036373252556</v>
      </c>
      <c r="G41" s="201">
        <v>200.92435661654227</v>
      </c>
    </row>
    <row r="42" spans="1:7" ht="12.75">
      <c r="A42" s="37">
        <v>1998</v>
      </c>
      <c r="B42" s="41">
        <v>57496</v>
      </c>
      <c r="C42" s="41">
        <v>426999</v>
      </c>
      <c r="D42" s="203" t="s">
        <v>30</v>
      </c>
      <c r="E42" s="201">
        <v>197.42045604798483</v>
      </c>
      <c r="F42" s="201">
        <v>170.5612251030736</v>
      </c>
      <c r="G42" s="201">
        <v>159.16603560395706</v>
      </c>
    </row>
    <row r="43" spans="1:7" ht="12.75">
      <c r="A43" s="37">
        <v>1999</v>
      </c>
      <c r="B43" s="41">
        <v>148582</v>
      </c>
      <c r="C43" s="41">
        <v>273244</v>
      </c>
      <c r="D43" s="203" t="s">
        <v>30</v>
      </c>
      <c r="E43" s="201">
        <v>243.36182130708116</v>
      </c>
      <c r="F43" s="201">
        <v>234.54497373577107</v>
      </c>
      <c r="G43" s="201">
        <v>215.62511268976957</v>
      </c>
    </row>
    <row r="44" spans="1:7" ht="12.75">
      <c r="A44" s="37">
        <v>2000</v>
      </c>
      <c r="B44" s="41">
        <v>38083.027</v>
      </c>
      <c r="C44" s="41">
        <v>437256.642</v>
      </c>
      <c r="D44" s="203" t="s">
        <v>30</v>
      </c>
      <c r="E44" s="201">
        <v>199.30162393470607</v>
      </c>
      <c r="F44" s="201">
        <v>187.3895640258195</v>
      </c>
      <c r="G44" s="201">
        <v>186.31976248001635</v>
      </c>
    </row>
    <row r="45" spans="1:7" ht="12.75">
      <c r="A45" s="156">
        <v>2001</v>
      </c>
      <c r="B45" s="198">
        <v>50287.117</v>
      </c>
      <c r="C45" s="198">
        <v>509770.17</v>
      </c>
      <c r="D45" s="204" t="s">
        <v>30</v>
      </c>
      <c r="E45" s="201">
        <v>297.12</v>
      </c>
      <c r="F45" s="201">
        <v>281.36</v>
      </c>
      <c r="G45" s="201">
        <v>274.74</v>
      </c>
    </row>
    <row r="46" spans="1:7" ht="15.75" customHeight="1">
      <c r="A46" s="157"/>
      <c r="B46" s="198"/>
      <c r="C46" s="198"/>
      <c r="D46" s="289" t="s">
        <v>169</v>
      </c>
      <c r="E46" s="290"/>
      <c r="F46" s="158" t="s">
        <v>174</v>
      </c>
      <c r="G46" s="159" t="s">
        <v>173</v>
      </c>
    </row>
    <row r="47" spans="1:7" ht="15.75" customHeight="1">
      <c r="A47" s="37">
        <v>2002</v>
      </c>
      <c r="B47" s="41">
        <v>16346.237</v>
      </c>
      <c r="C47" s="41">
        <v>699287.885</v>
      </c>
      <c r="D47" s="199"/>
      <c r="E47" s="205">
        <v>197.15</v>
      </c>
      <c r="F47" s="206">
        <v>184.55</v>
      </c>
      <c r="G47" s="201">
        <v>180.78</v>
      </c>
    </row>
    <row r="48" spans="1:7" ht="12.75" customHeight="1">
      <c r="A48" s="37">
        <v>2003</v>
      </c>
      <c r="B48" s="41">
        <v>71169</v>
      </c>
      <c r="C48" s="41">
        <v>573121</v>
      </c>
      <c r="D48" s="199"/>
      <c r="E48" s="205">
        <v>225.22</v>
      </c>
      <c r="F48" s="202">
        <v>215.92</v>
      </c>
      <c r="G48" s="201">
        <v>200.89</v>
      </c>
    </row>
    <row r="49" spans="1:7" ht="12.75">
      <c r="A49" s="37">
        <v>2004</v>
      </c>
      <c r="B49" s="41">
        <v>82697</v>
      </c>
      <c r="C49" s="41">
        <v>672216</v>
      </c>
      <c r="D49" s="199"/>
      <c r="E49" s="205">
        <v>243.9</v>
      </c>
      <c r="F49" s="202">
        <v>234.92</v>
      </c>
      <c r="G49" s="201">
        <v>227.16</v>
      </c>
    </row>
    <row r="50" spans="1:7" ht="12.75">
      <c r="A50" s="37">
        <v>2005</v>
      </c>
      <c r="B50" s="41">
        <v>114556</v>
      </c>
      <c r="C50" s="41">
        <v>549626</v>
      </c>
      <c r="D50" s="199"/>
      <c r="E50" s="205">
        <v>305.03</v>
      </c>
      <c r="F50" s="202">
        <v>299.84</v>
      </c>
      <c r="G50" s="201">
        <v>288.28</v>
      </c>
    </row>
    <row r="51" spans="1:7" ht="15.75" customHeight="1">
      <c r="A51" s="157"/>
      <c r="B51" s="227"/>
      <c r="C51" s="227"/>
      <c r="D51" s="289" t="s">
        <v>138</v>
      </c>
      <c r="E51" s="290"/>
      <c r="F51" s="158" t="s">
        <v>239</v>
      </c>
      <c r="G51" s="159" t="s">
        <v>141</v>
      </c>
    </row>
    <row r="52" spans="1:7" ht="13.5" thickBot="1">
      <c r="A52" s="42">
        <v>2006</v>
      </c>
      <c r="B52" s="45">
        <v>132928</v>
      </c>
      <c r="C52" s="45">
        <v>509677</v>
      </c>
      <c r="D52" s="200"/>
      <c r="E52" s="207">
        <v>564.323</v>
      </c>
      <c r="F52" s="208">
        <v>370.079</v>
      </c>
      <c r="G52" s="209">
        <v>158.199</v>
      </c>
    </row>
  </sheetData>
  <mergeCells count="12">
    <mergeCell ref="D51:E51"/>
    <mergeCell ref="D46:E46"/>
    <mergeCell ref="A1:F1"/>
    <mergeCell ref="C6:F6"/>
    <mergeCell ref="A3:F3"/>
    <mergeCell ref="A4:F4"/>
    <mergeCell ref="I22:J22"/>
    <mergeCell ref="D31:G31"/>
    <mergeCell ref="B32:C32"/>
    <mergeCell ref="B31:C31"/>
    <mergeCell ref="D30:G30"/>
    <mergeCell ref="B30:C30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Q71"/>
  <sheetViews>
    <sheetView zoomScale="75" zoomScaleNormal="75" workbookViewId="0" topLeftCell="A1">
      <selection activeCell="A70" sqref="A70"/>
    </sheetView>
  </sheetViews>
  <sheetFormatPr defaultColWidth="11.421875" defaultRowHeight="12.75"/>
  <cols>
    <col min="1" max="1" width="36.140625" style="78" customWidth="1"/>
    <col min="2" max="5" width="16.7109375" style="78" customWidth="1"/>
    <col min="6" max="6" width="15.8515625" style="78" customWidth="1"/>
    <col min="7" max="7" width="16.8515625" style="78" customWidth="1"/>
    <col min="8" max="16384" width="11.421875" style="78" customWidth="1"/>
  </cols>
  <sheetData>
    <row r="1" spans="1:7" s="76" customFormat="1" ht="18">
      <c r="A1" s="269" t="s">
        <v>0</v>
      </c>
      <c r="B1" s="269"/>
      <c r="C1" s="269"/>
      <c r="D1" s="269"/>
      <c r="E1" s="269"/>
      <c r="F1" s="269"/>
      <c r="G1" s="269"/>
    </row>
    <row r="2" ht="12.75">
      <c r="A2" s="296" t="s">
        <v>245</v>
      </c>
    </row>
    <row r="3" spans="1:9" ht="17.25">
      <c r="A3" s="270" t="s">
        <v>240</v>
      </c>
      <c r="B3" s="270"/>
      <c r="C3" s="270"/>
      <c r="D3" s="270"/>
      <c r="E3" s="270"/>
      <c r="F3" s="226"/>
      <c r="G3" s="226"/>
      <c r="H3" s="144"/>
      <c r="I3" s="144"/>
    </row>
    <row r="4" spans="1:9" ht="15.75" thickBot="1">
      <c r="A4" s="120"/>
      <c r="B4" s="121"/>
      <c r="C4" s="121"/>
      <c r="D4" s="121"/>
      <c r="E4" s="121"/>
      <c r="F4" s="121"/>
      <c r="G4" s="121"/>
      <c r="H4" s="144"/>
      <c r="I4" s="144"/>
    </row>
    <row r="5" spans="1:5" ht="12.75">
      <c r="A5" s="94" t="s">
        <v>59</v>
      </c>
      <c r="B5" s="225"/>
      <c r="C5" s="224"/>
      <c r="D5" s="81"/>
      <c r="E5" s="81"/>
    </row>
    <row r="6" spans="1:5" ht="12.75">
      <c r="A6" s="82" t="s">
        <v>61</v>
      </c>
      <c r="B6" s="87" t="s">
        <v>138</v>
      </c>
      <c r="C6" s="87" t="s">
        <v>239</v>
      </c>
      <c r="D6" s="87" t="s">
        <v>141</v>
      </c>
      <c r="E6" s="87" t="s">
        <v>8</v>
      </c>
    </row>
    <row r="7" spans="1:5" ht="13.5" thickBot="1">
      <c r="A7" s="147"/>
      <c r="B7" s="96"/>
      <c r="C7" s="96"/>
      <c r="D7" s="96"/>
      <c r="E7" s="96"/>
    </row>
    <row r="8" spans="1:15" s="149" customFormat="1" ht="12.75">
      <c r="A8" s="77" t="s">
        <v>123</v>
      </c>
      <c r="B8" s="140">
        <v>25</v>
      </c>
      <c r="C8" s="140">
        <v>116</v>
      </c>
      <c r="D8" s="91" t="s">
        <v>30</v>
      </c>
      <c r="E8" s="98">
        <v>141</v>
      </c>
      <c r="F8" s="155"/>
      <c r="N8" s="150"/>
      <c r="O8" s="150"/>
    </row>
    <row r="9" spans="1:15" ht="12.75">
      <c r="A9" s="77" t="s">
        <v>234</v>
      </c>
      <c r="B9" s="98" t="s">
        <v>30</v>
      </c>
      <c r="C9" s="98">
        <v>1</v>
      </c>
      <c r="D9" s="91" t="s">
        <v>30</v>
      </c>
      <c r="E9" s="140">
        <v>1</v>
      </c>
      <c r="F9" s="90"/>
      <c r="N9" s="153"/>
      <c r="O9" s="153"/>
    </row>
    <row r="10" spans="1:15" ht="12.75">
      <c r="A10" s="138" t="s">
        <v>168</v>
      </c>
      <c r="B10" s="141">
        <v>25</v>
      </c>
      <c r="C10" s="141">
        <v>117</v>
      </c>
      <c r="D10" s="141" t="s">
        <v>30</v>
      </c>
      <c r="E10" s="141">
        <v>142</v>
      </c>
      <c r="F10" s="90"/>
      <c r="N10" s="153"/>
      <c r="O10" s="153"/>
    </row>
    <row r="11" spans="1:15" ht="12.75">
      <c r="A11" s="77"/>
      <c r="B11" s="91"/>
      <c r="C11" s="91"/>
      <c r="D11" s="91"/>
      <c r="E11" s="91"/>
      <c r="F11" s="90"/>
      <c r="N11" s="153"/>
      <c r="O11" s="153"/>
    </row>
    <row r="12" spans="1:15" ht="12.75">
      <c r="A12" s="138" t="s">
        <v>124</v>
      </c>
      <c r="B12" s="139">
        <v>2750</v>
      </c>
      <c r="C12" s="139">
        <v>250</v>
      </c>
      <c r="D12" s="139">
        <v>104</v>
      </c>
      <c r="E12" s="139">
        <v>3104</v>
      </c>
      <c r="F12" s="90"/>
      <c r="N12" s="153"/>
      <c r="O12" s="153"/>
    </row>
    <row r="13" spans="1:15" ht="12.75">
      <c r="A13" s="77"/>
      <c r="B13" s="91"/>
      <c r="C13" s="91"/>
      <c r="D13" s="91"/>
      <c r="E13" s="91"/>
      <c r="F13" s="90"/>
      <c r="N13" s="153"/>
      <c r="O13" s="153"/>
    </row>
    <row r="14" spans="1:15" ht="12.75">
      <c r="A14" s="138" t="s">
        <v>119</v>
      </c>
      <c r="B14" s="139">
        <v>525</v>
      </c>
      <c r="C14" s="139">
        <v>114</v>
      </c>
      <c r="D14" s="139">
        <v>658</v>
      </c>
      <c r="E14" s="139">
        <v>1297</v>
      </c>
      <c r="F14" s="90"/>
      <c r="N14" s="153"/>
      <c r="O14" s="153"/>
    </row>
    <row r="15" spans="1:15" ht="12.75">
      <c r="A15" s="77"/>
      <c r="B15" s="91"/>
      <c r="C15" s="91"/>
      <c r="D15" s="91"/>
      <c r="E15" s="91"/>
      <c r="F15" s="90"/>
      <c r="N15" s="153"/>
      <c r="O15" s="153"/>
    </row>
    <row r="16" spans="1:15" ht="12.75">
      <c r="A16" s="77" t="s">
        <v>125</v>
      </c>
      <c r="B16" s="91">
        <v>1080</v>
      </c>
      <c r="C16" s="91">
        <v>1082</v>
      </c>
      <c r="D16" s="91" t="s">
        <v>30</v>
      </c>
      <c r="E16" s="140">
        <v>2162</v>
      </c>
      <c r="F16" s="90"/>
      <c r="N16" s="153"/>
      <c r="O16" s="153"/>
    </row>
    <row r="17" spans="1:15" ht="12.75">
      <c r="A17" s="77" t="s">
        <v>120</v>
      </c>
      <c r="B17" s="91">
        <v>2836</v>
      </c>
      <c r="C17" s="91">
        <v>315</v>
      </c>
      <c r="D17" s="91">
        <v>760</v>
      </c>
      <c r="E17" s="140">
        <v>3911</v>
      </c>
      <c r="F17" s="90"/>
      <c r="N17" s="153"/>
      <c r="O17" s="153"/>
    </row>
    <row r="18" spans="1:15" ht="12.75">
      <c r="A18" s="77" t="s">
        <v>121</v>
      </c>
      <c r="B18" s="98">
        <v>2723</v>
      </c>
      <c r="C18" s="98">
        <v>1669</v>
      </c>
      <c r="D18" s="91" t="s">
        <v>30</v>
      </c>
      <c r="E18" s="98">
        <v>4392</v>
      </c>
      <c r="F18" s="90"/>
      <c r="N18" s="153"/>
      <c r="O18" s="153"/>
    </row>
    <row r="19" spans="1:15" ht="12.75">
      <c r="A19" s="138" t="s">
        <v>164</v>
      </c>
      <c r="B19" s="141">
        <v>6639</v>
      </c>
      <c r="C19" s="141">
        <v>3066</v>
      </c>
      <c r="D19" s="141">
        <v>760</v>
      </c>
      <c r="E19" s="141">
        <v>10465</v>
      </c>
      <c r="F19" s="90"/>
      <c r="N19" s="153"/>
      <c r="O19" s="153"/>
    </row>
    <row r="20" spans="1:15" ht="12.75">
      <c r="A20" s="77"/>
      <c r="B20" s="91"/>
      <c r="C20" s="91"/>
      <c r="D20" s="91"/>
      <c r="E20" s="91"/>
      <c r="F20" s="90"/>
      <c r="N20" s="153"/>
      <c r="O20" s="153"/>
    </row>
    <row r="21" spans="1:15" ht="12.75">
      <c r="A21" s="77" t="s">
        <v>62</v>
      </c>
      <c r="B21" s="91">
        <v>424</v>
      </c>
      <c r="C21" s="142">
        <v>229</v>
      </c>
      <c r="D21" s="91" t="s">
        <v>30</v>
      </c>
      <c r="E21" s="142">
        <v>653</v>
      </c>
      <c r="F21" s="90"/>
      <c r="N21" s="153"/>
      <c r="O21" s="153"/>
    </row>
    <row r="22" spans="1:15" ht="12.75">
      <c r="A22" s="77" t="s">
        <v>63</v>
      </c>
      <c r="B22" s="140">
        <v>510</v>
      </c>
      <c r="C22" s="140">
        <v>230</v>
      </c>
      <c r="D22" s="142">
        <v>26</v>
      </c>
      <c r="E22" s="142">
        <v>766</v>
      </c>
      <c r="F22" s="90"/>
      <c r="N22" s="153"/>
      <c r="O22" s="153"/>
    </row>
    <row r="23" spans="1:15" ht="12.75">
      <c r="A23" s="77" t="s">
        <v>64</v>
      </c>
      <c r="B23" s="142">
        <v>8070</v>
      </c>
      <c r="C23" s="142" t="s">
        <v>30</v>
      </c>
      <c r="D23" s="91" t="s">
        <v>30</v>
      </c>
      <c r="E23" s="142">
        <v>8070</v>
      </c>
      <c r="F23" s="90"/>
      <c r="N23" s="153"/>
      <c r="O23" s="153"/>
    </row>
    <row r="24" spans="1:15" ht="12.75">
      <c r="A24" s="77" t="s">
        <v>65</v>
      </c>
      <c r="B24" s="142">
        <v>5611</v>
      </c>
      <c r="C24" s="142">
        <v>6145</v>
      </c>
      <c r="D24" s="140">
        <v>1603</v>
      </c>
      <c r="E24" s="142">
        <v>13359</v>
      </c>
      <c r="F24" s="90"/>
      <c r="N24" s="153"/>
      <c r="O24" s="153"/>
    </row>
    <row r="25" spans="1:15" ht="12.75">
      <c r="A25" s="138" t="s">
        <v>66</v>
      </c>
      <c r="B25" s="141">
        <v>14615</v>
      </c>
      <c r="C25" s="141">
        <v>6604</v>
      </c>
      <c r="D25" s="141">
        <v>1629</v>
      </c>
      <c r="E25" s="141">
        <v>22848</v>
      </c>
      <c r="F25" s="90"/>
      <c r="N25" s="153"/>
      <c r="O25" s="153"/>
    </row>
    <row r="26" spans="1:15" ht="12.75">
      <c r="A26" s="77"/>
      <c r="B26" s="91"/>
      <c r="C26" s="91"/>
      <c r="D26" s="91"/>
      <c r="E26" s="91"/>
      <c r="F26" s="90"/>
      <c r="N26" s="153"/>
      <c r="O26" s="153"/>
    </row>
    <row r="27" spans="1:15" ht="12.75">
      <c r="A27" s="138" t="s">
        <v>67</v>
      </c>
      <c r="B27" s="139">
        <v>224</v>
      </c>
      <c r="C27" s="139">
        <v>232</v>
      </c>
      <c r="D27" s="141" t="s">
        <v>30</v>
      </c>
      <c r="E27" s="139">
        <v>456</v>
      </c>
      <c r="F27" s="90"/>
      <c r="N27" s="153"/>
      <c r="O27" s="153"/>
    </row>
    <row r="28" spans="1:15" ht="12.75">
      <c r="A28" s="77"/>
      <c r="B28" s="91"/>
      <c r="C28" s="91"/>
      <c r="D28" s="91"/>
      <c r="E28" s="91"/>
      <c r="F28" s="90"/>
      <c r="N28" s="153"/>
      <c r="O28" s="153"/>
    </row>
    <row r="29" spans="1:15" s="149" customFormat="1" ht="12.75">
      <c r="A29" s="77" t="s">
        <v>68</v>
      </c>
      <c r="B29" s="140">
        <v>255</v>
      </c>
      <c r="C29" s="140">
        <v>385</v>
      </c>
      <c r="D29" s="140">
        <v>610</v>
      </c>
      <c r="E29" s="140">
        <v>1250</v>
      </c>
      <c r="F29" s="155"/>
      <c r="N29" s="150"/>
      <c r="O29" s="150"/>
    </row>
    <row r="30" spans="1:15" ht="12.75">
      <c r="A30" s="77" t="s">
        <v>69</v>
      </c>
      <c r="B30" s="140">
        <v>380</v>
      </c>
      <c r="C30" s="140">
        <v>60</v>
      </c>
      <c r="D30" s="91" t="s">
        <v>30</v>
      </c>
      <c r="E30" s="140">
        <v>440</v>
      </c>
      <c r="F30" s="90"/>
      <c r="N30" s="153"/>
      <c r="O30" s="153"/>
    </row>
    <row r="31" spans="1:15" ht="12.75">
      <c r="A31" s="77" t="s">
        <v>165</v>
      </c>
      <c r="B31" s="91" t="s">
        <v>30</v>
      </c>
      <c r="C31" s="140">
        <v>127</v>
      </c>
      <c r="D31" s="91" t="s">
        <v>30</v>
      </c>
      <c r="E31" s="98">
        <v>127</v>
      </c>
      <c r="F31" s="90"/>
      <c r="N31" s="153"/>
      <c r="O31" s="153"/>
    </row>
    <row r="32" spans="1:15" ht="12.75">
      <c r="A32" s="77" t="s">
        <v>70</v>
      </c>
      <c r="B32" s="98" t="s">
        <v>30</v>
      </c>
      <c r="C32" s="98">
        <v>90</v>
      </c>
      <c r="D32" s="91" t="s">
        <v>30</v>
      </c>
      <c r="E32" s="98">
        <v>90</v>
      </c>
      <c r="F32" s="90"/>
      <c r="N32" s="153"/>
      <c r="O32" s="153"/>
    </row>
    <row r="33" spans="1:17" ht="12.75">
      <c r="A33" s="138" t="s">
        <v>166</v>
      </c>
      <c r="B33" s="141">
        <v>635</v>
      </c>
      <c r="C33" s="141">
        <v>662</v>
      </c>
      <c r="D33" s="141">
        <v>610</v>
      </c>
      <c r="E33" s="141">
        <v>1907</v>
      </c>
      <c r="F33" s="90"/>
      <c r="K33" s="153"/>
      <c r="L33" s="153"/>
      <c r="M33" s="153"/>
      <c r="N33" s="153"/>
      <c r="O33" s="153"/>
      <c r="Q33" s="153"/>
    </row>
    <row r="34" spans="1:17" ht="12.75">
      <c r="A34" s="77"/>
      <c r="B34" s="91"/>
      <c r="C34" s="91"/>
      <c r="D34" s="91"/>
      <c r="E34" s="91"/>
      <c r="F34" s="90"/>
      <c r="K34" s="153"/>
      <c r="L34" s="153"/>
      <c r="M34" s="153"/>
      <c r="N34" s="153"/>
      <c r="O34" s="153"/>
      <c r="Q34" s="153"/>
    </row>
    <row r="35" spans="1:15" s="149" customFormat="1" ht="12.75">
      <c r="A35" s="138" t="s">
        <v>71</v>
      </c>
      <c r="B35" s="143">
        <v>2050</v>
      </c>
      <c r="C35" s="141" t="s">
        <v>30</v>
      </c>
      <c r="D35" s="141" t="s">
        <v>30</v>
      </c>
      <c r="E35" s="141">
        <v>2050</v>
      </c>
      <c r="F35" s="155"/>
      <c r="N35" s="150"/>
      <c r="O35" s="150"/>
    </row>
    <row r="36" spans="1:15" ht="12.75">
      <c r="A36" s="77"/>
      <c r="B36" s="91"/>
      <c r="C36" s="91"/>
      <c r="D36" s="91"/>
      <c r="E36" s="91"/>
      <c r="F36" s="90"/>
      <c r="N36" s="153"/>
      <c r="O36" s="153"/>
    </row>
    <row r="37" spans="1:15" ht="12.75">
      <c r="A37" s="77" t="s">
        <v>122</v>
      </c>
      <c r="B37" s="98">
        <v>3874</v>
      </c>
      <c r="C37" s="98">
        <v>301</v>
      </c>
      <c r="D37" s="140">
        <v>129</v>
      </c>
      <c r="E37" s="98">
        <v>4304</v>
      </c>
      <c r="F37" s="90"/>
      <c r="N37" s="153"/>
      <c r="O37" s="153"/>
    </row>
    <row r="38" spans="1:15" ht="12.75">
      <c r="A38" s="77" t="s">
        <v>126</v>
      </c>
      <c r="B38" s="98">
        <v>17775</v>
      </c>
      <c r="C38" s="98">
        <v>1025</v>
      </c>
      <c r="D38" s="98" t="s">
        <v>30</v>
      </c>
      <c r="E38" s="98">
        <v>18800</v>
      </c>
      <c r="F38" s="90"/>
      <c r="N38" s="153"/>
      <c r="O38" s="153"/>
    </row>
    <row r="39" spans="1:15" ht="12.75">
      <c r="A39" s="77" t="s">
        <v>72</v>
      </c>
      <c r="B39" s="140">
        <v>1388</v>
      </c>
      <c r="C39" s="140">
        <v>1849</v>
      </c>
      <c r="D39" s="140">
        <v>1388</v>
      </c>
      <c r="E39" s="98">
        <v>4625</v>
      </c>
      <c r="F39" s="90"/>
      <c r="N39" s="153"/>
      <c r="O39" s="153"/>
    </row>
    <row r="40" spans="1:15" ht="12.75">
      <c r="A40" s="77" t="s">
        <v>73</v>
      </c>
      <c r="B40" s="140">
        <v>906</v>
      </c>
      <c r="C40" s="140">
        <v>735</v>
      </c>
      <c r="D40" s="140">
        <v>163</v>
      </c>
      <c r="E40" s="140">
        <v>1804</v>
      </c>
      <c r="F40" s="90"/>
      <c r="N40" s="153"/>
      <c r="O40" s="153"/>
    </row>
    <row r="41" spans="1:15" ht="12.75">
      <c r="A41" s="77" t="s">
        <v>127</v>
      </c>
      <c r="B41" s="98">
        <v>18867</v>
      </c>
      <c r="C41" s="98">
        <v>898</v>
      </c>
      <c r="D41" s="98">
        <v>199</v>
      </c>
      <c r="E41" s="140">
        <v>19964</v>
      </c>
      <c r="F41" s="90"/>
      <c r="N41" s="153"/>
      <c r="O41" s="153"/>
    </row>
    <row r="42" spans="1:15" ht="12.75">
      <c r="A42" s="138" t="s">
        <v>74</v>
      </c>
      <c r="B42" s="141">
        <v>42810</v>
      </c>
      <c r="C42" s="141">
        <v>4808</v>
      </c>
      <c r="D42" s="141">
        <v>1879</v>
      </c>
      <c r="E42" s="141">
        <v>49497</v>
      </c>
      <c r="F42" s="90"/>
      <c r="N42" s="153"/>
      <c r="O42" s="153"/>
    </row>
    <row r="43" spans="1:15" ht="12.75">
      <c r="A43" s="77"/>
      <c r="B43" s="91"/>
      <c r="C43" s="91"/>
      <c r="D43" s="91"/>
      <c r="E43" s="91"/>
      <c r="F43" s="90"/>
      <c r="N43" s="153"/>
      <c r="O43" s="153"/>
    </row>
    <row r="44" spans="1:15" ht="12.75">
      <c r="A44" s="77" t="s">
        <v>75</v>
      </c>
      <c r="B44" s="98">
        <v>4238</v>
      </c>
      <c r="C44" s="98">
        <v>1719</v>
      </c>
      <c r="D44" s="140">
        <v>186</v>
      </c>
      <c r="E44" s="98">
        <v>6143</v>
      </c>
      <c r="F44" s="90"/>
      <c r="N44" s="153"/>
      <c r="O44" s="153"/>
    </row>
    <row r="45" spans="1:15" s="149" customFormat="1" ht="12.75">
      <c r="A45" s="77" t="s">
        <v>76</v>
      </c>
      <c r="B45" s="98">
        <v>3160</v>
      </c>
      <c r="C45" s="98">
        <v>316</v>
      </c>
      <c r="D45" s="140">
        <v>2845</v>
      </c>
      <c r="E45" s="98">
        <v>6321</v>
      </c>
      <c r="F45" s="155"/>
      <c r="N45" s="150"/>
      <c r="O45" s="150"/>
    </row>
    <row r="46" spans="1:15" ht="12.75">
      <c r="A46" s="77" t="s">
        <v>77</v>
      </c>
      <c r="B46" s="98">
        <v>5996</v>
      </c>
      <c r="C46" s="98">
        <v>803</v>
      </c>
      <c r="D46" s="98">
        <v>181</v>
      </c>
      <c r="E46" s="98">
        <v>6980</v>
      </c>
      <c r="F46" s="90"/>
      <c r="N46" s="153"/>
      <c r="O46" s="153"/>
    </row>
    <row r="47" spans="1:6" ht="12.75">
      <c r="A47" s="138" t="s">
        <v>78</v>
      </c>
      <c r="B47" s="141">
        <v>13394</v>
      </c>
      <c r="C47" s="141">
        <v>2838</v>
      </c>
      <c r="D47" s="141">
        <v>3212</v>
      </c>
      <c r="E47" s="141">
        <v>19444</v>
      </c>
      <c r="F47" s="90"/>
    </row>
    <row r="48" spans="1:5" ht="12.75">
      <c r="A48" s="77"/>
      <c r="B48" s="91"/>
      <c r="C48" s="91"/>
      <c r="D48" s="91"/>
      <c r="E48" s="91"/>
    </row>
    <row r="49" spans="1:5" ht="12.75">
      <c r="A49" s="138" t="s">
        <v>79</v>
      </c>
      <c r="B49" s="139">
        <v>3334</v>
      </c>
      <c r="C49" s="139">
        <v>1297</v>
      </c>
      <c r="D49" s="141" t="s">
        <v>30</v>
      </c>
      <c r="E49" s="139">
        <v>4631</v>
      </c>
    </row>
    <row r="50" spans="1:5" ht="12.75">
      <c r="A50" s="77"/>
      <c r="B50" s="91"/>
      <c r="C50" s="91"/>
      <c r="D50" s="91"/>
      <c r="E50" s="91"/>
    </row>
    <row r="51" spans="1:5" ht="12.75">
      <c r="A51" s="77" t="s">
        <v>170</v>
      </c>
      <c r="B51" s="91">
        <v>36269</v>
      </c>
      <c r="C51" s="98">
        <v>3651</v>
      </c>
      <c r="D51" s="140">
        <v>3825</v>
      </c>
      <c r="E51" s="98">
        <v>43745</v>
      </c>
    </row>
    <row r="52" spans="1:5" ht="12.75">
      <c r="A52" s="77" t="s">
        <v>171</v>
      </c>
      <c r="B52" s="91">
        <v>4092</v>
      </c>
      <c r="C52" s="98">
        <v>3373</v>
      </c>
      <c r="D52" s="140">
        <v>928</v>
      </c>
      <c r="E52" s="98">
        <v>8393</v>
      </c>
    </row>
    <row r="53" spans="1:5" ht="12.75">
      <c r="A53" s="138" t="s">
        <v>172</v>
      </c>
      <c r="B53" s="141">
        <v>40361</v>
      </c>
      <c r="C53" s="141">
        <v>7024</v>
      </c>
      <c r="D53" s="143">
        <v>4753</v>
      </c>
      <c r="E53" s="141">
        <v>52138</v>
      </c>
    </row>
    <row r="54" spans="1:5" ht="12.75">
      <c r="A54" s="77"/>
      <c r="B54" s="91"/>
      <c r="C54" s="91"/>
      <c r="D54" s="91"/>
      <c r="E54" s="91"/>
    </row>
    <row r="55" spans="1:5" ht="12.75">
      <c r="A55" s="77" t="s">
        <v>80</v>
      </c>
      <c r="B55" s="98">
        <v>5965</v>
      </c>
      <c r="C55" s="98">
        <v>1830</v>
      </c>
      <c r="D55" s="98">
        <v>157</v>
      </c>
      <c r="E55" s="140">
        <v>7952</v>
      </c>
    </row>
    <row r="56" spans="1:5" ht="12.75">
      <c r="A56" s="77" t="s">
        <v>81</v>
      </c>
      <c r="B56" s="98">
        <v>630</v>
      </c>
      <c r="C56" s="98">
        <v>5612</v>
      </c>
      <c r="D56" s="98">
        <v>63</v>
      </c>
      <c r="E56" s="140">
        <v>6305</v>
      </c>
    </row>
    <row r="57" spans="1:5" ht="12.75">
      <c r="A57" s="77" t="s">
        <v>82</v>
      </c>
      <c r="B57" s="98">
        <v>101136</v>
      </c>
      <c r="C57" s="98">
        <v>76717</v>
      </c>
      <c r="D57" s="140">
        <v>54979</v>
      </c>
      <c r="E57" s="98">
        <v>232832</v>
      </c>
    </row>
    <row r="58" spans="1:5" ht="12.75">
      <c r="A58" s="77" t="s">
        <v>83</v>
      </c>
      <c r="B58" s="98">
        <v>52392</v>
      </c>
      <c r="C58" s="98">
        <v>8315</v>
      </c>
      <c r="D58" s="140">
        <v>7115</v>
      </c>
      <c r="E58" s="98">
        <v>67822</v>
      </c>
    </row>
    <row r="59" spans="1:5" ht="12.75">
      <c r="A59" s="77" t="s">
        <v>84</v>
      </c>
      <c r="B59" s="98">
        <v>3995</v>
      </c>
      <c r="C59" s="98">
        <v>376</v>
      </c>
      <c r="D59" s="98">
        <v>329</v>
      </c>
      <c r="E59" s="98">
        <v>4700</v>
      </c>
    </row>
    <row r="60" spans="1:5" ht="12.75">
      <c r="A60" s="77" t="s">
        <v>85</v>
      </c>
      <c r="B60" s="98">
        <v>175208</v>
      </c>
      <c r="C60" s="98">
        <v>242852</v>
      </c>
      <c r="D60" s="140">
        <v>71759</v>
      </c>
      <c r="E60" s="98">
        <v>489819</v>
      </c>
    </row>
    <row r="61" spans="1:5" ht="12.75">
      <c r="A61" s="77" t="s">
        <v>86</v>
      </c>
      <c r="B61" s="98">
        <v>44813</v>
      </c>
      <c r="C61" s="98">
        <v>2546</v>
      </c>
      <c r="D61" s="140">
        <v>3565</v>
      </c>
      <c r="E61" s="98">
        <v>50924</v>
      </c>
    </row>
    <row r="62" spans="1:5" ht="12.75">
      <c r="A62" s="77" t="s">
        <v>87</v>
      </c>
      <c r="B62" s="98">
        <v>52819</v>
      </c>
      <c r="C62" s="98">
        <v>4819</v>
      </c>
      <c r="D62" s="140">
        <v>6627</v>
      </c>
      <c r="E62" s="98">
        <v>64266</v>
      </c>
    </row>
    <row r="63" spans="1:5" ht="12.75">
      <c r="A63" s="138" t="s">
        <v>167</v>
      </c>
      <c r="B63" s="141">
        <v>436958</v>
      </c>
      <c r="C63" s="141">
        <v>343067</v>
      </c>
      <c r="D63" s="141">
        <v>144594</v>
      </c>
      <c r="E63" s="141">
        <v>924620</v>
      </c>
    </row>
    <row r="64" spans="1:5" ht="12.75">
      <c r="A64" s="77"/>
      <c r="B64" s="91"/>
      <c r="C64" s="91"/>
      <c r="D64" s="91"/>
      <c r="E64" s="91"/>
    </row>
    <row r="65" spans="1:5" ht="12.75">
      <c r="A65" s="77" t="s">
        <v>88</v>
      </c>
      <c r="B65" s="140">
        <v>3</v>
      </c>
      <c r="C65" s="91" t="s">
        <v>30</v>
      </c>
      <c r="D65" s="91" t="s">
        <v>30</v>
      </c>
      <c r="E65" s="140">
        <v>3</v>
      </c>
    </row>
    <row r="66" spans="1:5" ht="12.75">
      <c r="A66" s="138" t="s">
        <v>89</v>
      </c>
      <c r="B66" s="143">
        <v>3</v>
      </c>
      <c r="C66" s="141" t="s">
        <v>30</v>
      </c>
      <c r="D66" s="141" t="s">
        <v>30</v>
      </c>
      <c r="E66" s="143">
        <v>3</v>
      </c>
    </row>
    <row r="67" spans="1:5" ht="12.75">
      <c r="A67" s="77"/>
      <c r="B67" s="91"/>
      <c r="C67" s="91"/>
      <c r="D67" s="91"/>
      <c r="E67" s="91"/>
    </row>
    <row r="68" spans="1:5" ht="13.5" thickBot="1">
      <c r="A68" s="92" t="s">
        <v>90</v>
      </c>
      <c r="B68" s="93">
        <v>564323</v>
      </c>
      <c r="C68" s="93">
        <v>370079</v>
      </c>
      <c r="D68" s="93">
        <v>158199</v>
      </c>
      <c r="E68" s="93">
        <v>1092602</v>
      </c>
    </row>
    <row r="69" ht="12.75">
      <c r="A69" s="222" t="s">
        <v>241</v>
      </c>
    </row>
    <row r="70" ht="12.75">
      <c r="A70" s="222"/>
    </row>
    <row r="71" spans="14:15" ht="12.75">
      <c r="N71" s="153"/>
      <c r="O71" s="153"/>
    </row>
  </sheetData>
  <mergeCells count="2">
    <mergeCell ref="A1:G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/>
  <dimension ref="A1:L83"/>
  <sheetViews>
    <sheetView showGridLines="0" showZeros="0" zoomScale="75" zoomScaleNormal="75" workbookViewId="0" topLeftCell="A1">
      <selection activeCell="H14" sqref="H14"/>
    </sheetView>
  </sheetViews>
  <sheetFormatPr defaultColWidth="11.421875" defaultRowHeight="12.75"/>
  <cols>
    <col min="1" max="1" width="34.57421875" style="23" customWidth="1"/>
    <col min="2" max="3" width="12.7109375" style="23" customWidth="1"/>
    <col min="4" max="5" width="12.7109375" style="27" customWidth="1"/>
    <col min="6" max="16384" width="11.421875" style="23" customWidth="1"/>
  </cols>
  <sheetData>
    <row r="1" spans="1:5" s="21" customFormat="1" ht="18">
      <c r="A1" s="291" t="s">
        <v>0</v>
      </c>
      <c r="B1" s="291"/>
      <c r="C1" s="291"/>
      <c r="D1" s="291"/>
      <c r="E1" s="291"/>
    </row>
    <row r="2" ht="12.75">
      <c r="A2" s="297" t="s">
        <v>245</v>
      </c>
    </row>
    <row r="3" spans="1:6" ht="15">
      <c r="A3" s="292" t="s">
        <v>220</v>
      </c>
      <c r="B3" s="292"/>
      <c r="C3" s="292"/>
      <c r="D3" s="292"/>
      <c r="E3" s="292"/>
      <c r="F3" s="22"/>
    </row>
    <row r="4" spans="1:6" ht="15" thickBot="1">
      <c r="A4" s="22"/>
      <c r="B4" s="22"/>
      <c r="C4" s="22"/>
      <c r="D4" s="24"/>
      <c r="E4" s="24"/>
      <c r="F4" s="22"/>
    </row>
    <row r="5" spans="1:5" ht="12.75">
      <c r="A5" s="278" t="s">
        <v>177</v>
      </c>
      <c r="B5" s="280" t="s">
        <v>27</v>
      </c>
      <c r="C5" s="280"/>
      <c r="D5" s="280" t="s">
        <v>28</v>
      </c>
      <c r="E5" s="280"/>
    </row>
    <row r="6" spans="1:5" ht="13.5" thickBot="1">
      <c r="A6" s="279"/>
      <c r="B6" s="176">
        <v>2005</v>
      </c>
      <c r="C6" s="176">
        <v>2006</v>
      </c>
      <c r="D6" s="177">
        <v>2005</v>
      </c>
      <c r="E6" s="177">
        <v>2006</v>
      </c>
    </row>
    <row r="7" spans="1:5" ht="12.75">
      <c r="A7" s="2" t="s">
        <v>31</v>
      </c>
      <c r="B7" s="141">
        <v>114556</v>
      </c>
      <c r="C7" s="141">
        <v>132928</v>
      </c>
      <c r="D7" s="141">
        <v>549626</v>
      </c>
      <c r="E7" s="141">
        <v>509677</v>
      </c>
    </row>
    <row r="8" spans="1:5" ht="12.75">
      <c r="A8" s="25"/>
      <c r="B8" s="141"/>
      <c r="C8" s="141"/>
      <c r="D8" s="141"/>
      <c r="E8" s="141"/>
    </row>
    <row r="9" spans="1:6" s="180" customFormat="1" ht="12.75">
      <c r="A9" s="185" t="s">
        <v>159</v>
      </c>
      <c r="B9" s="141"/>
      <c r="C9" s="141"/>
      <c r="D9" s="141"/>
      <c r="E9" s="141"/>
      <c r="F9" s="184"/>
    </row>
    <row r="10" spans="1:6" s="180" customFormat="1" ht="12.75">
      <c r="A10" s="187" t="s">
        <v>32</v>
      </c>
      <c r="B10" s="141">
        <v>71114</v>
      </c>
      <c r="C10" s="141">
        <v>59493</v>
      </c>
      <c r="D10" s="141">
        <v>429340</v>
      </c>
      <c r="E10" s="141">
        <v>391714</v>
      </c>
      <c r="F10" s="184"/>
    </row>
    <row r="11" spans="1:6" s="180" customFormat="1" ht="12.75">
      <c r="A11" s="188" t="s">
        <v>186</v>
      </c>
      <c r="B11" s="91" t="s">
        <v>30</v>
      </c>
      <c r="C11" s="91">
        <v>2</v>
      </c>
      <c r="D11" s="91">
        <v>6619</v>
      </c>
      <c r="E11" s="91">
        <v>6966</v>
      </c>
      <c r="F11" s="184"/>
    </row>
    <row r="12" spans="1:6" s="180" customFormat="1" ht="12.75">
      <c r="A12" s="188" t="s">
        <v>187</v>
      </c>
      <c r="B12" s="91" t="s">
        <v>30</v>
      </c>
      <c r="C12" s="91" t="s">
        <v>30</v>
      </c>
      <c r="D12" s="91">
        <v>441</v>
      </c>
      <c r="E12" s="91">
        <v>778</v>
      </c>
      <c r="F12" s="184"/>
    </row>
    <row r="13" spans="1:6" s="180" customFormat="1" ht="12.75">
      <c r="A13" s="188" t="s">
        <v>188</v>
      </c>
      <c r="B13" s="91">
        <v>61</v>
      </c>
      <c r="C13" s="91">
        <v>13</v>
      </c>
      <c r="D13" s="91">
        <v>8058</v>
      </c>
      <c r="E13" s="91">
        <v>10650</v>
      </c>
      <c r="F13" s="184"/>
    </row>
    <row r="14" spans="1:6" s="180" customFormat="1" ht="12.75">
      <c r="A14" s="188" t="s">
        <v>189</v>
      </c>
      <c r="B14" s="91" t="s">
        <v>30</v>
      </c>
      <c r="C14" s="91" t="s">
        <v>30</v>
      </c>
      <c r="D14" s="91">
        <v>10</v>
      </c>
      <c r="E14" s="91">
        <v>16</v>
      </c>
      <c r="F14" s="184"/>
    </row>
    <row r="15" spans="1:6" s="180" customFormat="1" ht="12.75">
      <c r="A15" s="188" t="s">
        <v>190</v>
      </c>
      <c r="B15" s="91" t="s">
        <v>30</v>
      </c>
      <c r="C15" s="91" t="s">
        <v>30</v>
      </c>
      <c r="D15" s="91">
        <v>821</v>
      </c>
      <c r="E15" s="91">
        <v>1222</v>
      </c>
      <c r="F15" s="184"/>
    </row>
    <row r="16" spans="1:6" s="180" customFormat="1" ht="12.75">
      <c r="A16" s="188" t="s">
        <v>191</v>
      </c>
      <c r="B16" s="91" t="s">
        <v>30</v>
      </c>
      <c r="C16" s="91" t="s">
        <v>30</v>
      </c>
      <c r="D16" s="91">
        <v>299</v>
      </c>
      <c r="E16" s="91">
        <v>296</v>
      </c>
      <c r="F16" s="184"/>
    </row>
    <row r="17" spans="1:6" s="180" customFormat="1" ht="12.75">
      <c r="A17" s="188" t="s">
        <v>192</v>
      </c>
      <c r="B17" s="91" t="s">
        <v>30</v>
      </c>
      <c r="C17" s="91" t="s">
        <v>30</v>
      </c>
      <c r="D17" s="91">
        <v>532</v>
      </c>
      <c r="E17" s="91">
        <v>404</v>
      </c>
      <c r="F17" s="184"/>
    </row>
    <row r="18" spans="1:6" s="180" customFormat="1" ht="12.75">
      <c r="A18" s="188" t="s">
        <v>193</v>
      </c>
      <c r="B18" s="91" t="s">
        <v>30</v>
      </c>
      <c r="C18" s="91" t="s">
        <v>30</v>
      </c>
      <c r="D18" s="91">
        <v>161</v>
      </c>
      <c r="E18" s="91">
        <v>148</v>
      </c>
      <c r="F18" s="184"/>
    </row>
    <row r="19" spans="1:6" s="180" customFormat="1" ht="12.75">
      <c r="A19" s="188" t="s">
        <v>194</v>
      </c>
      <c r="B19" s="91" t="s">
        <v>30</v>
      </c>
      <c r="C19" s="91" t="s">
        <v>30</v>
      </c>
      <c r="D19" s="91">
        <v>603</v>
      </c>
      <c r="E19" s="91">
        <v>547</v>
      </c>
      <c r="F19" s="184"/>
    </row>
    <row r="20" spans="1:6" s="180" customFormat="1" ht="12.75">
      <c r="A20" s="188" t="s">
        <v>195</v>
      </c>
      <c r="B20" s="91">
        <v>139</v>
      </c>
      <c r="C20" s="91">
        <v>953</v>
      </c>
      <c r="D20" s="91">
        <v>78919</v>
      </c>
      <c r="E20" s="91">
        <v>74081</v>
      </c>
      <c r="F20" s="184"/>
    </row>
    <row r="21" spans="1:6" s="180" customFormat="1" ht="12.75">
      <c r="A21" s="188" t="s">
        <v>196</v>
      </c>
      <c r="B21" s="91">
        <v>14536</v>
      </c>
      <c r="C21" s="91">
        <v>34665</v>
      </c>
      <c r="D21" s="91">
        <v>1074</v>
      </c>
      <c r="E21" s="91">
        <v>816</v>
      </c>
      <c r="F21" s="184"/>
    </row>
    <row r="22" spans="1:6" s="180" customFormat="1" ht="12.75">
      <c r="A22" s="188" t="s">
        <v>197</v>
      </c>
      <c r="B22" s="91">
        <v>8</v>
      </c>
      <c r="C22" s="91">
        <v>30</v>
      </c>
      <c r="D22" s="91">
        <v>5218</v>
      </c>
      <c r="E22" s="91">
        <v>6221</v>
      </c>
      <c r="F22" s="184"/>
    </row>
    <row r="23" spans="1:6" s="180" customFormat="1" ht="12.75">
      <c r="A23" s="188" t="s">
        <v>198</v>
      </c>
      <c r="B23" s="91">
        <v>43</v>
      </c>
      <c r="C23" s="91" t="s">
        <v>30</v>
      </c>
      <c r="D23" s="91">
        <v>593</v>
      </c>
      <c r="E23" s="91">
        <v>517</v>
      </c>
      <c r="F23" s="184"/>
    </row>
    <row r="24" spans="1:6" s="180" customFormat="1" ht="12.75">
      <c r="A24" s="188" t="s">
        <v>199</v>
      </c>
      <c r="B24" s="91" t="s">
        <v>30</v>
      </c>
      <c r="C24" s="91" t="s">
        <v>30</v>
      </c>
      <c r="D24" s="91">
        <v>1480</v>
      </c>
      <c r="E24" s="91">
        <v>2357</v>
      </c>
      <c r="F24" s="184"/>
    </row>
    <row r="25" spans="1:6" s="180" customFormat="1" ht="12.75">
      <c r="A25" s="188" t="s">
        <v>200</v>
      </c>
      <c r="B25" s="91">
        <v>46092</v>
      </c>
      <c r="C25" s="91">
        <v>15891</v>
      </c>
      <c r="D25" s="91">
        <v>235025</v>
      </c>
      <c r="E25" s="91">
        <v>195652</v>
      </c>
      <c r="F25" s="184"/>
    </row>
    <row r="26" spans="1:6" s="180" customFormat="1" ht="12.75">
      <c r="A26" s="188" t="s">
        <v>201</v>
      </c>
      <c r="B26" s="91" t="s">
        <v>30</v>
      </c>
      <c r="C26" s="91" t="s">
        <v>30</v>
      </c>
      <c r="D26" s="91">
        <v>289</v>
      </c>
      <c r="E26" s="91">
        <v>134</v>
      </c>
      <c r="F26" s="184"/>
    </row>
    <row r="27" spans="1:6" s="180" customFormat="1" ht="12.75">
      <c r="A27" s="188" t="s">
        <v>202</v>
      </c>
      <c r="B27" s="91" t="s">
        <v>30</v>
      </c>
      <c r="C27" s="91" t="s">
        <v>30</v>
      </c>
      <c r="D27" s="91">
        <v>266</v>
      </c>
      <c r="E27" s="91">
        <v>352</v>
      </c>
      <c r="F27" s="184"/>
    </row>
    <row r="28" spans="1:6" s="180" customFormat="1" ht="12.75">
      <c r="A28" s="188" t="s">
        <v>203</v>
      </c>
      <c r="B28" s="91" t="s">
        <v>30</v>
      </c>
      <c r="C28" s="91" t="s">
        <v>30</v>
      </c>
      <c r="D28" s="91">
        <v>7</v>
      </c>
      <c r="E28" s="91">
        <v>10</v>
      </c>
      <c r="F28" s="184"/>
    </row>
    <row r="29" spans="1:6" s="180" customFormat="1" ht="12.75">
      <c r="A29" s="188" t="s">
        <v>204</v>
      </c>
      <c r="B29" s="91" t="s">
        <v>30</v>
      </c>
      <c r="C29" s="91" t="s">
        <v>30</v>
      </c>
      <c r="D29" s="91">
        <v>126</v>
      </c>
      <c r="E29" s="91">
        <v>126</v>
      </c>
      <c r="F29" s="184"/>
    </row>
    <row r="30" spans="1:6" s="180" customFormat="1" ht="12.75">
      <c r="A30" s="188" t="s">
        <v>205</v>
      </c>
      <c r="B30" s="91" t="s">
        <v>30</v>
      </c>
      <c r="C30" s="91" t="s">
        <v>30</v>
      </c>
      <c r="D30" s="91">
        <v>3274</v>
      </c>
      <c r="E30" s="91">
        <v>1925</v>
      </c>
      <c r="F30" s="184"/>
    </row>
    <row r="31" spans="1:6" s="180" customFormat="1" ht="12.75">
      <c r="A31" s="188" t="s">
        <v>206</v>
      </c>
      <c r="B31" s="91">
        <v>10122</v>
      </c>
      <c r="C31" s="91">
        <v>7906</v>
      </c>
      <c r="D31" s="91">
        <v>55964</v>
      </c>
      <c r="E31" s="91">
        <v>58943</v>
      </c>
      <c r="F31" s="184"/>
    </row>
    <row r="32" spans="1:6" s="180" customFormat="1" ht="12.75">
      <c r="A32" s="188" t="s">
        <v>207</v>
      </c>
      <c r="B32" s="91">
        <v>113</v>
      </c>
      <c r="C32" s="91">
        <v>33</v>
      </c>
      <c r="D32" s="91">
        <v>27172</v>
      </c>
      <c r="E32" s="91">
        <v>26780</v>
      </c>
      <c r="F32" s="184"/>
    </row>
    <row r="33" spans="1:6" s="180" customFormat="1" ht="12.75">
      <c r="A33" s="188" t="s">
        <v>208</v>
      </c>
      <c r="B33" s="91" t="s">
        <v>30</v>
      </c>
      <c r="C33" s="91" t="s">
        <v>30</v>
      </c>
      <c r="D33" s="91">
        <v>1762</v>
      </c>
      <c r="E33" s="91">
        <v>1785</v>
      </c>
      <c r="F33" s="184"/>
    </row>
    <row r="34" spans="1:6" s="180" customFormat="1" ht="12.75">
      <c r="A34" s="188" t="s">
        <v>209</v>
      </c>
      <c r="B34" s="91" t="s">
        <v>30</v>
      </c>
      <c r="C34" s="91" t="s">
        <v>30</v>
      </c>
      <c r="D34" s="91">
        <v>627</v>
      </c>
      <c r="E34" s="91">
        <v>988</v>
      </c>
      <c r="F34" s="184"/>
    </row>
    <row r="35" spans="1:6" s="180" customFormat="1" ht="12.75">
      <c r="A35" s="190" t="s">
        <v>33</v>
      </c>
      <c r="B35" s="91"/>
      <c r="C35" s="91"/>
      <c r="D35" s="91"/>
      <c r="E35" s="91"/>
      <c r="F35" s="184"/>
    </row>
    <row r="36" spans="1:6" s="180" customFormat="1" ht="12.75">
      <c r="A36" s="191" t="s">
        <v>34</v>
      </c>
      <c r="B36" s="91"/>
      <c r="C36" s="91"/>
      <c r="D36" s="91"/>
      <c r="E36" s="91"/>
      <c r="F36" s="184"/>
    </row>
    <row r="37" spans="1:6" s="180" customFormat="1" ht="12.75">
      <c r="A37" s="188" t="s">
        <v>210</v>
      </c>
      <c r="B37" s="91" t="s">
        <v>30</v>
      </c>
      <c r="C37" s="91" t="s">
        <v>30</v>
      </c>
      <c r="D37" s="91" t="s">
        <v>30</v>
      </c>
      <c r="E37" s="91" t="s">
        <v>30</v>
      </c>
      <c r="F37" s="184"/>
    </row>
    <row r="38" spans="1:6" s="180" customFormat="1" ht="12.75">
      <c r="A38" s="188" t="s">
        <v>211</v>
      </c>
      <c r="B38" s="91" t="s">
        <v>30</v>
      </c>
      <c r="C38" s="91" t="s">
        <v>30</v>
      </c>
      <c r="D38" s="91">
        <v>109</v>
      </c>
      <c r="E38" s="91">
        <v>110</v>
      </c>
      <c r="F38" s="184"/>
    </row>
    <row r="39" spans="1:6" s="180" customFormat="1" ht="12.75">
      <c r="A39" s="192" t="s">
        <v>212</v>
      </c>
      <c r="B39" s="91" t="s">
        <v>30</v>
      </c>
      <c r="C39" s="91" t="s">
        <v>30</v>
      </c>
      <c r="D39" s="91">
        <v>47</v>
      </c>
      <c r="E39" s="91">
        <v>140</v>
      </c>
      <c r="F39" s="184"/>
    </row>
    <row r="40" spans="1:6" s="180" customFormat="1" ht="12.75">
      <c r="A40" s="188" t="s">
        <v>213</v>
      </c>
      <c r="B40" s="91" t="s">
        <v>30</v>
      </c>
      <c r="C40" s="91" t="s">
        <v>30</v>
      </c>
      <c r="D40" s="91">
        <v>16</v>
      </c>
      <c r="E40" s="91">
        <v>191</v>
      </c>
      <c r="F40" s="184"/>
    </row>
    <row r="41" spans="1:6" s="180" customFormat="1" ht="12.75">
      <c r="A41" s="192" t="s">
        <v>214</v>
      </c>
      <c r="B41" s="91">
        <v>8267</v>
      </c>
      <c r="C41" s="91">
        <v>2769</v>
      </c>
      <c r="D41" s="91">
        <v>1</v>
      </c>
      <c r="E41" s="91">
        <v>1</v>
      </c>
      <c r="F41" s="184"/>
    </row>
    <row r="42" spans="1:5" ht="12.75">
      <c r="A42" s="25" t="s">
        <v>33</v>
      </c>
      <c r="B42" s="91"/>
      <c r="C42" s="91"/>
      <c r="D42" s="91"/>
      <c r="E42" s="91"/>
    </row>
    <row r="43" spans="1:5" ht="12.75">
      <c r="A43" s="26" t="s">
        <v>160</v>
      </c>
      <c r="B43" s="91"/>
      <c r="C43" s="91"/>
      <c r="D43" s="91"/>
      <c r="E43" s="91"/>
    </row>
    <row r="44" spans="1:5" ht="12.75">
      <c r="A44" s="3" t="s">
        <v>35</v>
      </c>
      <c r="B44" s="91">
        <v>499</v>
      </c>
      <c r="C44" s="91">
        <v>1203</v>
      </c>
      <c r="D44" s="91">
        <v>31</v>
      </c>
      <c r="E44" s="91">
        <v>53</v>
      </c>
    </row>
    <row r="45" spans="1:5" ht="12.75">
      <c r="A45" s="3" t="s">
        <v>36</v>
      </c>
      <c r="B45" s="91">
        <v>2</v>
      </c>
      <c r="C45" s="91">
        <v>262</v>
      </c>
      <c r="D45" s="91">
        <v>12121</v>
      </c>
      <c r="E45" s="91">
        <v>15691</v>
      </c>
    </row>
    <row r="46" spans="1:5" ht="12.75">
      <c r="A46" s="3" t="s">
        <v>37</v>
      </c>
      <c r="B46" s="91" t="s">
        <v>30</v>
      </c>
      <c r="C46" s="91" t="s">
        <v>30</v>
      </c>
      <c r="D46" s="91">
        <v>8117</v>
      </c>
      <c r="E46" s="91">
        <v>6837</v>
      </c>
    </row>
    <row r="47" spans="1:5" ht="12.75">
      <c r="A47" s="3" t="s">
        <v>38</v>
      </c>
      <c r="B47" s="91" t="s">
        <v>30</v>
      </c>
      <c r="C47" s="91" t="s">
        <v>30</v>
      </c>
      <c r="D47" s="91">
        <v>697</v>
      </c>
      <c r="E47" s="91">
        <v>665</v>
      </c>
    </row>
    <row r="48" spans="1:5" ht="12.75">
      <c r="A48" s="3" t="s">
        <v>39</v>
      </c>
      <c r="B48" s="91">
        <v>11</v>
      </c>
      <c r="C48" s="91">
        <v>14</v>
      </c>
      <c r="D48" s="91">
        <v>33082</v>
      </c>
      <c r="E48" s="91">
        <v>32602</v>
      </c>
    </row>
    <row r="49" spans="1:5" ht="12.75">
      <c r="A49" s="3" t="s">
        <v>40</v>
      </c>
      <c r="B49" s="91" t="s">
        <v>30</v>
      </c>
      <c r="C49" s="91" t="s">
        <v>30</v>
      </c>
      <c r="D49" s="91">
        <v>20</v>
      </c>
      <c r="E49" s="91">
        <v>28</v>
      </c>
    </row>
    <row r="50" spans="1:5" ht="12.75">
      <c r="A50" s="3" t="s">
        <v>41</v>
      </c>
      <c r="B50" s="91">
        <v>84</v>
      </c>
      <c r="C50" s="91">
        <v>58</v>
      </c>
      <c r="D50" s="91">
        <v>12176</v>
      </c>
      <c r="E50" s="91">
        <v>11043</v>
      </c>
    </row>
    <row r="51" spans="1:5" ht="12.75">
      <c r="A51" s="3" t="s">
        <v>42</v>
      </c>
      <c r="B51" s="91" t="s">
        <v>30</v>
      </c>
      <c r="C51" s="91" t="s">
        <v>30</v>
      </c>
      <c r="D51" s="91">
        <v>6519</v>
      </c>
      <c r="E51" s="91">
        <v>7484</v>
      </c>
    </row>
    <row r="52" spans="1:5" ht="12.75">
      <c r="A52" s="3" t="s">
        <v>43</v>
      </c>
      <c r="B52" s="91" t="s">
        <v>30</v>
      </c>
      <c r="C52" s="91">
        <v>2</v>
      </c>
      <c r="D52" s="91">
        <v>2013</v>
      </c>
      <c r="E52" s="91">
        <v>2070</v>
      </c>
    </row>
    <row r="53" spans="1:5" ht="12.75">
      <c r="A53" s="3" t="s">
        <v>44</v>
      </c>
      <c r="B53" s="91" t="s">
        <v>30</v>
      </c>
      <c r="C53" s="91" t="s">
        <v>30</v>
      </c>
      <c r="D53" s="91">
        <v>1448</v>
      </c>
      <c r="E53" s="91">
        <v>1312</v>
      </c>
    </row>
    <row r="54" spans="1:5" ht="13.5" thickBot="1">
      <c r="A54" s="5" t="s">
        <v>45</v>
      </c>
      <c r="B54" s="210" t="s">
        <v>30</v>
      </c>
      <c r="C54" s="210">
        <v>39</v>
      </c>
      <c r="D54" s="210">
        <v>2607</v>
      </c>
      <c r="E54" s="210">
        <v>2730</v>
      </c>
    </row>
    <row r="55" spans="1:12" s="180" customFormat="1" ht="12.75">
      <c r="A55" s="179" t="s">
        <v>181</v>
      </c>
      <c r="B55" s="27"/>
      <c r="C55" s="27"/>
      <c r="D55" s="27"/>
      <c r="E55" s="27"/>
      <c r="F55" s="27"/>
      <c r="G55" s="181"/>
      <c r="I55" s="182"/>
      <c r="J55" s="183"/>
      <c r="K55" s="184"/>
      <c r="L55" s="184"/>
    </row>
    <row r="56" ht="12.75">
      <c r="A56" s="23" t="s">
        <v>33</v>
      </c>
    </row>
    <row r="57" ht="12.75">
      <c r="A57" s="23" t="s">
        <v>33</v>
      </c>
    </row>
    <row r="58" ht="12.75">
      <c r="A58" s="23" t="s">
        <v>33</v>
      </c>
    </row>
    <row r="59" ht="12.75">
      <c r="A59" s="23" t="s">
        <v>33</v>
      </c>
    </row>
    <row r="60" ht="12.75">
      <c r="A60" s="23" t="s">
        <v>33</v>
      </c>
    </row>
    <row r="61" ht="12.75">
      <c r="A61" s="23" t="s">
        <v>33</v>
      </c>
    </row>
    <row r="62" ht="12.75">
      <c r="A62" s="23" t="s">
        <v>33</v>
      </c>
    </row>
    <row r="63" ht="12.75">
      <c r="A63" s="23" t="s">
        <v>33</v>
      </c>
    </row>
    <row r="64" ht="12.75">
      <c r="A64" s="23" t="s">
        <v>33</v>
      </c>
    </row>
    <row r="65" ht="12.75">
      <c r="A65" s="23" t="s">
        <v>33</v>
      </c>
    </row>
    <row r="66" ht="12.75">
      <c r="A66" s="23" t="s">
        <v>33</v>
      </c>
    </row>
    <row r="67" ht="12.75">
      <c r="A67" s="23" t="s">
        <v>33</v>
      </c>
    </row>
    <row r="68" ht="12.75">
      <c r="A68" s="23" t="s">
        <v>33</v>
      </c>
    </row>
    <row r="69" ht="12.75">
      <c r="A69" s="23" t="s">
        <v>33</v>
      </c>
    </row>
    <row r="70" ht="12.75">
      <c r="A70" s="23" t="s">
        <v>33</v>
      </c>
    </row>
    <row r="71" ht="12.75">
      <c r="A71" s="23" t="s">
        <v>33</v>
      </c>
    </row>
    <row r="72" ht="12.75">
      <c r="A72" s="23" t="s">
        <v>33</v>
      </c>
    </row>
    <row r="73" ht="12.75">
      <c r="A73" s="23" t="s">
        <v>33</v>
      </c>
    </row>
    <row r="74" ht="12.75">
      <c r="A74" s="23" t="s">
        <v>33</v>
      </c>
    </row>
    <row r="75" ht="12.75">
      <c r="A75" s="23" t="s">
        <v>33</v>
      </c>
    </row>
    <row r="76" ht="12.75">
      <c r="A76" s="23" t="s">
        <v>33</v>
      </c>
    </row>
    <row r="77" ht="12.75">
      <c r="A77" s="23" t="s">
        <v>33</v>
      </c>
    </row>
    <row r="78" ht="12.75">
      <c r="A78" s="23" t="s">
        <v>33</v>
      </c>
    </row>
    <row r="79" ht="12.75">
      <c r="A79" s="23" t="s">
        <v>33</v>
      </c>
    </row>
    <row r="80" ht="12.75">
      <c r="A80" s="23" t="s">
        <v>33</v>
      </c>
    </row>
    <row r="81" ht="12.75">
      <c r="A81" s="23" t="s">
        <v>33</v>
      </c>
    </row>
    <row r="82" ht="12.75">
      <c r="A82" s="23" t="s">
        <v>33</v>
      </c>
    </row>
    <row r="83" ht="12.75">
      <c r="A83" s="23" t="s">
        <v>33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/>
  <dimension ref="A1:J13"/>
  <sheetViews>
    <sheetView zoomScale="75" zoomScaleNormal="75" workbookViewId="0" topLeftCell="A1">
      <selection activeCell="A4" sqref="A4:I4"/>
    </sheetView>
  </sheetViews>
  <sheetFormatPr defaultColWidth="11.421875" defaultRowHeight="12.75"/>
  <cols>
    <col min="1" max="1" width="26.7109375" style="78" customWidth="1"/>
    <col min="2" max="2" width="17.28125" style="78" customWidth="1"/>
    <col min="3" max="3" width="12.7109375" style="78" customWidth="1"/>
    <col min="4" max="4" width="15.28125" style="78" customWidth="1"/>
    <col min="5" max="5" width="14.8515625" style="78" customWidth="1"/>
    <col min="6" max="8" width="12.7109375" style="78" customWidth="1"/>
    <col min="9" max="9" width="11.7109375" style="78" customWidth="1"/>
    <col min="10" max="11" width="11.421875" style="78" customWidth="1"/>
    <col min="12" max="12" width="27.00390625" style="78" customWidth="1"/>
    <col min="13" max="18" width="15.28125" style="78" customWidth="1"/>
    <col min="19" max="21" width="11.421875" style="78" customWidth="1"/>
    <col min="22" max="23" width="11.00390625" style="78" customWidth="1"/>
    <col min="24" max="24" width="11.421875" style="78" customWidth="1"/>
    <col min="25" max="25" width="11.00390625" style="78" customWidth="1"/>
    <col min="26" max="16384" width="11.421875" style="78" customWidth="1"/>
  </cols>
  <sheetData>
    <row r="1" spans="1:9" s="76" customFormat="1" ht="18">
      <c r="A1" s="245" t="s">
        <v>0</v>
      </c>
      <c r="B1" s="245"/>
      <c r="C1" s="245"/>
      <c r="D1" s="245"/>
      <c r="E1" s="245"/>
      <c r="F1" s="245"/>
      <c r="G1" s="245"/>
      <c r="H1" s="245"/>
      <c r="I1" s="245"/>
    </row>
    <row r="2" spans="1:9" ht="12.75">
      <c r="A2" s="293" t="s">
        <v>245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246" t="s">
        <v>221</v>
      </c>
      <c r="B3" s="246"/>
      <c r="C3" s="246"/>
      <c r="D3" s="246"/>
      <c r="E3" s="246"/>
      <c r="F3" s="246"/>
      <c r="G3" s="246"/>
      <c r="H3" s="246"/>
      <c r="I3" s="246"/>
    </row>
    <row r="4" spans="1:9" ht="15.75" thickBot="1">
      <c r="A4" s="246"/>
      <c r="B4" s="246"/>
      <c r="C4" s="246"/>
      <c r="D4" s="246"/>
      <c r="E4" s="246"/>
      <c r="F4" s="246"/>
      <c r="G4" s="246"/>
      <c r="H4" s="246"/>
      <c r="I4" s="246"/>
    </row>
    <row r="5" spans="1:9" ht="12.75">
      <c r="A5" s="79"/>
      <c r="B5" s="247" t="s">
        <v>91</v>
      </c>
      <c r="C5" s="248"/>
      <c r="D5" s="248"/>
      <c r="E5" s="248"/>
      <c r="F5" s="248"/>
      <c r="G5" s="80" t="s">
        <v>47</v>
      </c>
      <c r="H5" s="81" t="s">
        <v>48</v>
      </c>
      <c r="I5" s="81" t="s">
        <v>49</v>
      </c>
    </row>
    <row r="6" spans="1:9" ht="12.75">
      <c r="A6" s="82" t="s">
        <v>219</v>
      </c>
      <c r="B6" s="83"/>
      <c r="C6" s="84" t="s">
        <v>8</v>
      </c>
      <c r="D6" s="85"/>
      <c r="E6" s="243" t="s">
        <v>9</v>
      </c>
      <c r="F6" s="244"/>
      <c r="G6" s="86" t="s">
        <v>51</v>
      </c>
      <c r="H6" s="87" t="s">
        <v>52</v>
      </c>
      <c r="I6" s="87" t="s">
        <v>52</v>
      </c>
    </row>
    <row r="7" spans="1:9" ht="13.5" thickBot="1">
      <c r="A7" s="77"/>
      <c r="B7" s="87" t="s">
        <v>53</v>
      </c>
      <c r="C7" s="88" t="s">
        <v>54</v>
      </c>
      <c r="D7" s="88" t="s">
        <v>8</v>
      </c>
      <c r="E7" s="87" t="s">
        <v>53</v>
      </c>
      <c r="F7" s="88" t="s">
        <v>54</v>
      </c>
      <c r="G7" s="86" t="s">
        <v>55</v>
      </c>
      <c r="H7" s="87" t="s">
        <v>50</v>
      </c>
      <c r="I7" s="87" t="s">
        <v>50</v>
      </c>
    </row>
    <row r="8" spans="1:10" ht="12.75">
      <c r="A8" s="79" t="s">
        <v>2</v>
      </c>
      <c r="B8" s="89">
        <v>121777</v>
      </c>
      <c r="C8" s="89">
        <v>48051</v>
      </c>
      <c r="D8" s="89">
        <v>169828</v>
      </c>
      <c r="E8" s="89">
        <v>119641</v>
      </c>
      <c r="F8" s="89">
        <v>45585</v>
      </c>
      <c r="G8" s="89">
        <v>37448</v>
      </c>
      <c r="H8" s="89">
        <v>59</v>
      </c>
      <c r="I8" s="89">
        <v>370</v>
      </c>
      <c r="J8" s="90"/>
    </row>
    <row r="9" spans="1:9" ht="12.75">
      <c r="A9" s="77" t="s">
        <v>3</v>
      </c>
      <c r="B9" s="91">
        <v>1954123</v>
      </c>
      <c r="C9" s="91">
        <v>359746</v>
      </c>
      <c r="D9" s="91">
        <v>2313869</v>
      </c>
      <c r="E9" s="91">
        <v>1889293</v>
      </c>
      <c r="F9" s="91">
        <v>340898</v>
      </c>
      <c r="G9" s="91">
        <v>127367</v>
      </c>
      <c r="H9" s="91">
        <v>2053</v>
      </c>
      <c r="I9" s="91">
        <v>9404</v>
      </c>
    </row>
    <row r="10" spans="1:9" ht="12.75">
      <c r="A10" s="77"/>
      <c r="B10" s="91"/>
      <c r="C10" s="91"/>
      <c r="D10" s="91"/>
      <c r="E10" s="91"/>
      <c r="F10" s="91"/>
      <c r="G10" s="91"/>
      <c r="H10" s="91"/>
      <c r="I10" s="91"/>
    </row>
    <row r="11" spans="1:9" ht="13.5" thickBot="1">
      <c r="A11" s="92" t="s">
        <v>184</v>
      </c>
      <c r="B11" s="93">
        <v>2075900</v>
      </c>
      <c r="C11" s="93">
        <v>407797</v>
      </c>
      <c r="D11" s="93">
        <v>2483697</v>
      </c>
      <c r="E11" s="93">
        <v>2008934</v>
      </c>
      <c r="F11" s="93">
        <v>386483</v>
      </c>
      <c r="G11" s="93">
        <v>164815</v>
      </c>
      <c r="H11" s="93">
        <v>2112</v>
      </c>
      <c r="I11" s="93">
        <v>9774</v>
      </c>
    </row>
    <row r="12" spans="1:9" ht="12.75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12.75">
      <c r="A13" s="77"/>
      <c r="B13" s="77"/>
      <c r="C13" s="77"/>
      <c r="D13" s="77"/>
      <c r="E13" s="77"/>
      <c r="F13" s="77"/>
      <c r="G13" s="77"/>
      <c r="H13" s="77"/>
      <c r="I13" s="77"/>
    </row>
  </sheetData>
  <mergeCells count="5">
    <mergeCell ref="E6:F6"/>
    <mergeCell ref="A1:I1"/>
    <mergeCell ref="A3:I3"/>
    <mergeCell ref="A4:I4"/>
    <mergeCell ref="B5:F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/>
  <dimension ref="A1:I15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26.7109375" style="78" customWidth="1"/>
    <col min="2" max="4" width="12.7109375" style="78" customWidth="1"/>
    <col min="5" max="5" width="16.00390625" style="78" customWidth="1"/>
    <col min="6" max="6" width="12.7109375" style="78" customWidth="1"/>
    <col min="7" max="7" width="16.00390625" style="78" customWidth="1"/>
    <col min="8" max="8" width="12.7109375" style="78" customWidth="1"/>
    <col min="9" max="9" width="11.7109375" style="78" customWidth="1"/>
    <col min="10" max="11" width="11.421875" style="78" customWidth="1"/>
    <col min="12" max="12" width="27.00390625" style="78" customWidth="1"/>
    <col min="13" max="18" width="15.28125" style="78" customWidth="1"/>
    <col min="19" max="21" width="11.421875" style="78" customWidth="1"/>
    <col min="22" max="23" width="11.00390625" style="78" customWidth="1"/>
    <col min="24" max="24" width="11.421875" style="78" customWidth="1"/>
    <col min="25" max="25" width="11.00390625" style="78" customWidth="1"/>
    <col min="26" max="16384" width="11.421875" style="78" customWidth="1"/>
  </cols>
  <sheetData>
    <row r="1" spans="1:9" s="76" customFormat="1" ht="18">
      <c r="A1" s="245" t="s">
        <v>0</v>
      </c>
      <c r="B1" s="245"/>
      <c r="C1" s="245"/>
      <c r="D1" s="245"/>
      <c r="E1" s="245"/>
      <c r="F1" s="245"/>
      <c r="G1" s="245"/>
      <c r="H1" s="75"/>
      <c r="I1" s="75"/>
    </row>
    <row r="2" spans="1:9" ht="12.75">
      <c r="A2" s="293" t="s">
        <v>245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246" t="s">
        <v>222</v>
      </c>
      <c r="B3" s="246"/>
      <c r="C3" s="246"/>
      <c r="D3" s="246"/>
      <c r="E3" s="246"/>
      <c r="F3" s="246"/>
      <c r="G3" s="246"/>
      <c r="H3" s="77"/>
      <c r="I3" s="77"/>
    </row>
    <row r="4" spans="1:9" ht="13.5" thickBot="1">
      <c r="A4" s="229"/>
      <c r="B4" s="229"/>
      <c r="C4" s="229"/>
      <c r="D4" s="229"/>
      <c r="E4" s="229"/>
      <c r="F4" s="229"/>
      <c r="G4" s="229"/>
      <c r="H4" s="77"/>
      <c r="I4" s="77"/>
    </row>
    <row r="5" spans="1:9" ht="12.75">
      <c r="A5" s="79"/>
      <c r="B5" s="247" t="s">
        <v>5</v>
      </c>
      <c r="C5" s="248"/>
      <c r="D5" s="230"/>
      <c r="E5" s="81" t="s">
        <v>7</v>
      </c>
      <c r="F5" s="231" t="s">
        <v>92</v>
      </c>
      <c r="G5" s="232"/>
      <c r="H5" s="77"/>
      <c r="I5" s="77"/>
    </row>
    <row r="6" spans="1:9" ht="12.75">
      <c r="A6" s="82" t="s">
        <v>219</v>
      </c>
      <c r="B6" s="249" t="s">
        <v>56</v>
      </c>
      <c r="C6" s="250"/>
      <c r="D6" s="87" t="s">
        <v>93</v>
      </c>
      <c r="E6" s="87" t="s">
        <v>94</v>
      </c>
      <c r="F6" s="251" t="s">
        <v>23</v>
      </c>
      <c r="G6" s="252"/>
      <c r="H6" s="77"/>
      <c r="I6" s="77"/>
    </row>
    <row r="7" spans="1:9" ht="12.75">
      <c r="A7" s="77"/>
      <c r="B7" s="251" t="s">
        <v>57</v>
      </c>
      <c r="C7" s="228"/>
      <c r="D7" s="87" t="s">
        <v>51</v>
      </c>
      <c r="E7" s="87"/>
      <c r="F7" s="87" t="s">
        <v>15</v>
      </c>
      <c r="G7" s="87" t="s">
        <v>15</v>
      </c>
      <c r="H7" s="77"/>
      <c r="I7" s="77"/>
    </row>
    <row r="8" spans="1:9" ht="13.5" thickBot="1">
      <c r="A8" s="95"/>
      <c r="B8" s="96" t="s">
        <v>53</v>
      </c>
      <c r="C8" s="96" t="s">
        <v>54</v>
      </c>
      <c r="D8" s="96" t="s">
        <v>58</v>
      </c>
      <c r="E8" s="96" t="s">
        <v>23</v>
      </c>
      <c r="F8" s="96" t="s">
        <v>16</v>
      </c>
      <c r="G8" s="96" t="s">
        <v>17</v>
      </c>
      <c r="H8" s="77"/>
      <c r="I8" s="77"/>
    </row>
    <row r="9" spans="1:9" ht="12.75">
      <c r="A9" s="79" t="s">
        <v>2</v>
      </c>
      <c r="B9" s="97">
        <v>1960</v>
      </c>
      <c r="C9" s="97">
        <v>3533</v>
      </c>
      <c r="D9" s="97">
        <v>5</v>
      </c>
      <c r="E9" s="89">
        <v>395676</v>
      </c>
      <c r="F9" s="160">
        <v>389270</v>
      </c>
      <c r="G9" s="89">
        <v>6406</v>
      </c>
      <c r="H9" s="77"/>
      <c r="I9" s="77"/>
    </row>
    <row r="10" spans="1:9" ht="12.75">
      <c r="A10" s="77" t="s">
        <v>3</v>
      </c>
      <c r="B10" s="98">
        <v>1985</v>
      </c>
      <c r="C10" s="98">
        <v>4493</v>
      </c>
      <c r="D10" s="98">
        <v>5</v>
      </c>
      <c r="E10" s="91">
        <v>5283345</v>
      </c>
      <c r="F10" s="99">
        <v>106716</v>
      </c>
      <c r="G10" s="91">
        <v>5176629</v>
      </c>
      <c r="H10" s="77"/>
      <c r="I10" s="77"/>
    </row>
    <row r="11" spans="1:9" ht="12.75">
      <c r="A11" s="77"/>
      <c r="B11" s="98"/>
      <c r="C11" s="98"/>
      <c r="D11" s="98"/>
      <c r="E11" s="91"/>
      <c r="F11" s="91"/>
      <c r="G11" s="91"/>
      <c r="H11" s="77"/>
      <c r="I11" s="77"/>
    </row>
    <row r="12" spans="1:9" ht="13.5" thickBot="1">
      <c r="A12" s="92" t="s">
        <v>184</v>
      </c>
      <c r="B12" s="100">
        <v>1984</v>
      </c>
      <c r="C12" s="100">
        <v>4380</v>
      </c>
      <c r="D12" s="100">
        <v>5</v>
      </c>
      <c r="E12" s="162">
        <v>5679021</v>
      </c>
      <c r="F12" s="93">
        <v>495986</v>
      </c>
      <c r="G12" s="93">
        <v>5183035</v>
      </c>
      <c r="H12" s="77"/>
      <c r="I12" s="77"/>
    </row>
    <row r="13" spans="1:9" ht="12.75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77"/>
      <c r="B15" s="77"/>
      <c r="C15" s="77"/>
      <c r="D15" s="77"/>
      <c r="E15" s="77"/>
      <c r="F15" s="77"/>
      <c r="G15" s="77"/>
      <c r="H15" s="77"/>
      <c r="I15" s="77"/>
    </row>
  </sheetData>
  <mergeCells count="8">
    <mergeCell ref="B6:C6"/>
    <mergeCell ref="F6:G6"/>
    <mergeCell ref="B7:C7"/>
    <mergeCell ref="A1:G1"/>
    <mergeCell ref="A3:G3"/>
    <mergeCell ref="A4:G4"/>
    <mergeCell ref="B5:D5"/>
    <mergeCell ref="F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4"/>
  <dimension ref="A1:I12"/>
  <sheetViews>
    <sheetView zoomScale="75" zoomScaleNormal="75" workbookViewId="0" topLeftCell="A1">
      <selection activeCell="I30" sqref="I30"/>
    </sheetView>
  </sheetViews>
  <sheetFormatPr defaultColWidth="11.421875" defaultRowHeight="12.75"/>
  <cols>
    <col min="1" max="1" width="26.7109375" style="78" customWidth="1"/>
    <col min="2" max="8" width="12.7109375" style="78" customWidth="1"/>
    <col min="9" max="10" width="11.421875" style="78" customWidth="1"/>
    <col min="11" max="11" width="27.00390625" style="78" customWidth="1"/>
    <col min="12" max="17" width="15.28125" style="78" customWidth="1"/>
    <col min="18" max="20" width="11.421875" style="78" customWidth="1"/>
    <col min="21" max="22" width="11.00390625" style="78" customWidth="1"/>
    <col min="23" max="23" width="11.421875" style="78" customWidth="1"/>
    <col min="24" max="24" width="11.00390625" style="78" customWidth="1"/>
    <col min="25" max="16384" width="11.421875" style="78" customWidth="1"/>
  </cols>
  <sheetData>
    <row r="1" spans="1:8" s="76" customFormat="1" ht="18">
      <c r="A1" s="245" t="s">
        <v>0</v>
      </c>
      <c r="B1" s="245"/>
      <c r="C1" s="245"/>
      <c r="D1" s="245"/>
      <c r="E1" s="245"/>
      <c r="F1" s="245"/>
      <c r="G1" s="245"/>
      <c r="H1" s="75"/>
    </row>
    <row r="2" spans="1:8" ht="12.75">
      <c r="A2" s="293" t="s">
        <v>245</v>
      </c>
      <c r="B2" s="77"/>
      <c r="C2" s="77"/>
      <c r="D2" s="77"/>
      <c r="E2" s="77"/>
      <c r="F2" s="77"/>
      <c r="G2" s="77"/>
      <c r="H2" s="77"/>
    </row>
    <row r="3" spans="1:8" ht="15">
      <c r="A3" s="246" t="s">
        <v>225</v>
      </c>
      <c r="B3" s="246"/>
      <c r="C3" s="246"/>
      <c r="D3" s="246"/>
      <c r="E3" s="246"/>
      <c r="F3" s="246"/>
      <c r="G3" s="246"/>
      <c r="H3" s="194"/>
    </row>
    <row r="4" spans="1:8" ht="13.5" thickBot="1">
      <c r="A4" s="77"/>
      <c r="B4" s="77"/>
      <c r="C4" s="77"/>
      <c r="D4" s="77"/>
      <c r="E4" s="77"/>
      <c r="F4" s="77"/>
      <c r="G4" s="77"/>
      <c r="H4" s="77"/>
    </row>
    <row r="5" spans="1:9" ht="13.5" thickBot="1">
      <c r="A5" s="94" t="s">
        <v>223</v>
      </c>
      <c r="B5" s="94"/>
      <c r="C5" s="94"/>
      <c r="D5" s="94"/>
      <c r="E5" s="231" t="s">
        <v>224</v>
      </c>
      <c r="F5" s="232"/>
      <c r="G5" s="232"/>
      <c r="H5" s="77"/>
      <c r="I5" s="77"/>
    </row>
    <row r="6" spans="1:9" ht="12.75">
      <c r="A6" s="79" t="s">
        <v>95</v>
      </c>
      <c r="B6" s="79"/>
      <c r="C6" s="79"/>
      <c r="D6" s="79"/>
      <c r="E6" s="211"/>
      <c r="F6" s="212">
        <v>496067</v>
      </c>
      <c r="G6" s="79"/>
      <c r="H6" s="77"/>
      <c r="I6" s="77"/>
    </row>
    <row r="7" spans="1:9" ht="12.75">
      <c r="A7" s="77" t="s">
        <v>96</v>
      </c>
      <c r="B7" s="77"/>
      <c r="C7" s="77"/>
      <c r="D7" s="77"/>
      <c r="E7" s="213"/>
      <c r="F7" s="214">
        <v>1092602</v>
      </c>
      <c r="G7" s="77"/>
      <c r="H7" s="77"/>
      <c r="I7" s="77"/>
    </row>
    <row r="8" spans="1:9" ht="12.75">
      <c r="A8" s="77" t="s">
        <v>97</v>
      </c>
      <c r="B8" s="77"/>
      <c r="C8" s="77"/>
      <c r="D8" s="77"/>
      <c r="E8" s="213"/>
      <c r="F8" s="214">
        <v>53246</v>
      </c>
      <c r="G8" s="77"/>
      <c r="H8" s="77"/>
      <c r="I8" s="77"/>
    </row>
    <row r="9" spans="1:9" ht="12.75">
      <c r="A9" s="77" t="s">
        <v>98</v>
      </c>
      <c r="B9" s="77"/>
      <c r="C9" s="77"/>
      <c r="D9" s="77"/>
      <c r="E9" s="213"/>
      <c r="F9" s="214">
        <v>1797315</v>
      </c>
      <c r="G9" s="77"/>
      <c r="H9" s="77"/>
      <c r="I9" s="77"/>
    </row>
    <row r="10" spans="1:9" ht="13.5" thickBot="1">
      <c r="A10" s="95" t="s">
        <v>99</v>
      </c>
      <c r="B10" s="95"/>
      <c r="C10" s="95"/>
      <c r="D10" s="95"/>
      <c r="E10" s="215"/>
      <c r="F10" s="216">
        <v>15297</v>
      </c>
      <c r="G10" s="95"/>
      <c r="H10" s="77"/>
      <c r="I10" s="77"/>
    </row>
    <row r="11" spans="1:9" ht="12.75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12.75">
      <c r="A12" s="101"/>
      <c r="B12" s="101"/>
      <c r="C12" s="101"/>
      <c r="D12" s="101"/>
      <c r="E12" s="101"/>
      <c r="F12" s="101"/>
      <c r="G12" s="101"/>
      <c r="H12" s="77"/>
      <c r="I12" s="77"/>
    </row>
  </sheetData>
  <mergeCells count="3">
    <mergeCell ref="A1:G1"/>
    <mergeCell ref="A3:G3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5"/>
  <dimension ref="A1:J14"/>
  <sheetViews>
    <sheetView zoomScale="75" zoomScaleNormal="75" workbookViewId="0" topLeftCell="A1">
      <selection activeCell="E29" sqref="E29"/>
    </sheetView>
  </sheetViews>
  <sheetFormatPr defaultColWidth="11.421875" defaultRowHeight="12.75"/>
  <cols>
    <col min="1" max="1" width="26.7109375" style="78" customWidth="1"/>
    <col min="2" max="9" width="12.7109375" style="78" customWidth="1"/>
    <col min="10" max="10" width="11.7109375" style="78" customWidth="1"/>
    <col min="11" max="12" width="11.421875" style="78" customWidth="1"/>
    <col min="13" max="13" width="27.00390625" style="78" customWidth="1"/>
    <col min="14" max="19" width="15.28125" style="78" customWidth="1"/>
    <col min="20" max="22" width="11.421875" style="78" customWidth="1"/>
    <col min="23" max="24" width="11.00390625" style="78" customWidth="1"/>
    <col min="25" max="25" width="11.421875" style="78" customWidth="1"/>
    <col min="26" max="26" width="11.00390625" style="78" customWidth="1"/>
    <col min="27" max="16384" width="11.421875" style="78" customWidth="1"/>
  </cols>
  <sheetData>
    <row r="1" spans="1:10" s="76" customFormat="1" ht="18">
      <c r="A1" s="245" t="s">
        <v>0</v>
      </c>
      <c r="B1" s="245"/>
      <c r="C1" s="245"/>
      <c r="D1" s="245"/>
      <c r="E1" s="245"/>
      <c r="F1" s="245"/>
      <c r="G1" s="245"/>
      <c r="H1" s="245"/>
      <c r="I1" s="75"/>
      <c r="J1" s="75"/>
    </row>
    <row r="2" spans="1:10" ht="12.75">
      <c r="A2" s="293" t="s">
        <v>245</v>
      </c>
      <c r="B2" s="77"/>
      <c r="C2" s="77"/>
      <c r="D2" s="77"/>
      <c r="E2" s="77"/>
      <c r="F2" s="77"/>
      <c r="G2" s="77"/>
      <c r="H2" s="77"/>
      <c r="I2" s="77"/>
      <c r="J2" s="77"/>
    </row>
    <row r="3" spans="1:9" ht="15">
      <c r="A3" s="246" t="s">
        <v>226</v>
      </c>
      <c r="B3" s="246"/>
      <c r="C3" s="246"/>
      <c r="D3" s="246"/>
      <c r="E3" s="246"/>
      <c r="F3" s="246"/>
      <c r="G3" s="246"/>
      <c r="H3" s="77"/>
      <c r="I3" s="77"/>
    </row>
    <row r="4" spans="1:9" ht="13.5" thickBot="1">
      <c r="A4" s="229"/>
      <c r="B4" s="229"/>
      <c r="C4" s="229"/>
      <c r="D4" s="229"/>
      <c r="E4" s="229"/>
      <c r="F4" s="229"/>
      <c r="G4" s="229"/>
      <c r="H4" s="77"/>
      <c r="I4" s="77"/>
    </row>
    <row r="5" spans="1:9" ht="12.75">
      <c r="A5" s="233" t="s">
        <v>100</v>
      </c>
      <c r="B5" s="233"/>
      <c r="C5" s="233"/>
      <c r="D5" s="234"/>
      <c r="E5" s="211"/>
      <c r="F5" s="94" t="s">
        <v>224</v>
      </c>
      <c r="G5" s="217"/>
      <c r="H5" s="77"/>
      <c r="I5" s="77"/>
    </row>
    <row r="6" spans="1:9" ht="13.5" thickBot="1">
      <c r="A6" s="235"/>
      <c r="B6" s="235"/>
      <c r="C6" s="235"/>
      <c r="D6" s="236"/>
      <c r="E6" s="87"/>
      <c r="F6" s="82" t="s">
        <v>23</v>
      </c>
      <c r="G6" s="101"/>
      <c r="H6" s="77"/>
      <c r="I6" s="77"/>
    </row>
    <row r="7" spans="1:9" ht="12.75">
      <c r="A7" s="79" t="s">
        <v>227</v>
      </c>
      <c r="B7" s="79"/>
      <c r="C7" s="79"/>
      <c r="D7" s="79"/>
      <c r="E7" s="211"/>
      <c r="F7" s="218">
        <v>564323</v>
      </c>
      <c r="G7" s="217"/>
      <c r="H7" s="77"/>
      <c r="I7" s="77"/>
    </row>
    <row r="8" spans="1:9" ht="12.75">
      <c r="A8" s="77" t="s">
        <v>228</v>
      </c>
      <c r="B8" s="77"/>
      <c r="C8" s="77"/>
      <c r="D8" s="77"/>
      <c r="E8" s="213"/>
      <c r="F8" s="219">
        <v>370079</v>
      </c>
      <c r="G8" s="101"/>
      <c r="H8" s="77"/>
      <c r="I8" s="77"/>
    </row>
    <row r="9" spans="1:9" ht="12.75">
      <c r="A9" s="77" t="s">
        <v>229</v>
      </c>
      <c r="B9" s="77"/>
      <c r="C9" s="77"/>
      <c r="D9" s="77"/>
      <c r="E9" s="213"/>
      <c r="F9" s="219">
        <v>158199</v>
      </c>
      <c r="G9" s="101"/>
      <c r="H9" s="77"/>
      <c r="I9" s="77"/>
    </row>
    <row r="10" spans="1:9" ht="12.75">
      <c r="A10" s="77"/>
      <c r="B10" s="77"/>
      <c r="C10" s="77"/>
      <c r="D10" s="77"/>
      <c r="E10" s="213"/>
      <c r="F10" s="219"/>
      <c r="G10" s="101"/>
      <c r="H10" s="77"/>
      <c r="I10" s="77"/>
    </row>
    <row r="11" spans="1:9" ht="13.5" thickBot="1">
      <c r="A11" s="95" t="s">
        <v>185</v>
      </c>
      <c r="B11" s="95"/>
      <c r="C11" s="95"/>
      <c r="D11" s="95"/>
      <c r="E11" s="215"/>
      <c r="F11" s="220">
        <v>1092602</v>
      </c>
      <c r="G11" s="221"/>
      <c r="H11" s="77"/>
      <c r="I11" s="77"/>
    </row>
    <row r="13" ht="12.75">
      <c r="A13" s="222" t="s">
        <v>230</v>
      </c>
    </row>
    <row r="14" ht="12.75">
      <c r="A14" s="222" t="s">
        <v>231</v>
      </c>
    </row>
  </sheetData>
  <mergeCells count="4">
    <mergeCell ref="A5:D6"/>
    <mergeCell ref="A1:H1"/>
    <mergeCell ref="A3:G3"/>
    <mergeCell ref="A4:G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1"/>
  <dimension ref="A1:I28"/>
  <sheetViews>
    <sheetView showGridLines="0" zoomScale="75" zoomScaleNormal="75" workbookViewId="0" topLeftCell="A1">
      <selection activeCell="E43" sqref="E43"/>
    </sheetView>
  </sheetViews>
  <sheetFormatPr defaultColWidth="11.421875" defaultRowHeight="12.75"/>
  <cols>
    <col min="1" max="1" width="11.421875" style="11" customWidth="1"/>
    <col min="2" max="2" width="13.421875" style="11" customWidth="1"/>
    <col min="3" max="3" width="19.00390625" style="11" customWidth="1"/>
    <col min="4" max="4" width="22.57421875" style="11" customWidth="1"/>
    <col min="5" max="5" width="17.57421875" style="11" customWidth="1"/>
    <col min="6" max="8" width="13.421875" style="11" customWidth="1"/>
    <col min="9" max="9" width="16.00390625" style="11" customWidth="1"/>
    <col min="10" max="10" width="11.421875" style="11" hidden="1" customWidth="1"/>
    <col min="11" max="11" width="11.421875" style="11" customWidth="1"/>
    <col min="12" max="12" width="28.7109375" style="11" customWidth="1"/>
    <col min="13" max="15" width="28.8515625" style="11" customWidth="1"/>
    <col min="16" max="17" width="11.421875" style="11" customWidth="1"/>
    <col min="18" max="18" width="26.28125" style="11" customWidth="1"/>
    <col min="19" max="22" width="22.421875" style="11" customWidth="1"/>
    <col min="23" max="16384" width="11.421875" style="11" customWidth="1"/>
  </cols>
  <sheetData>
    <row r="1" spans="1:9" s="12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ht="12.75">
      <c r="A2" s="294" t="s">
        <v>245</v>
      </c>
    </row>
    <row r="3" spans="1:9" ht="15">
      <c r="A3" s="240" t="s">
        <v>1</v>
      </c>
      <c r="B3" s="240"/>
      <c r="C3" s="240"/>
      <c r="D3" s="240"/>
      <c r="E3" s="240"/>
      <c r="F3" s="240"/>
      <c r="G3" s="240"/>
      <c r="H3" s="240"/>
      <c r="I3" s="240"/>
    </row>
    <row r="4" spans="1:9" ht="15.75" thickBot="1">
      <c r="A4" s="166"/>
      <c r="B4" s="167"/>
      <c r="C4" s="167"/>
      <c r="D4" s="167"/>
      <c r="E4" s="167"/>
      <c r="F4" s="167"/>
      <c r="G4" s="167"/>
      <c r="H4" s="167"/>
      <c r="I4" s="68"/>
    </row>
    <row r="5" spans="1:9" ht="12.75">
      <c r="A5" s="19"/>
      <c r="B5" s="241" t="s">
        <v>2</v>
      </c>
      <c r="C5" s="242"/>
      <c r="D5" s="242"/>
      <c r="E5" s="253"/>
      <c r="F5" s="241" t="s">
        <v>3</v>
      </c>
      <c r="G5" s="242"/>
      <c r="H5" s="242"/>
      <c r="I5" s="242"/>
    </row>
    <row r="6" spans="1:9" ht="12.75">
      <c r="A6" s="43" t="s">
        <v>4</v>
      </c>
      <c r="B6" s="237" t="s">
        <v>178</v>
      </c>
      <c r="C6" s="238"/>
      <c r="D6" s="15" t="s">
        <v>5</v>
      </c>
      <c r="E6" s="69"/>
      <c r="F6" s="237" t="s">
        <v>178</v>
      </c>
      <c r="G6" s="238"/>
      <c r="H6" s="15" t="s">
        <v>5</v>
      </c>
      <c r="I6" s="69"/>
    </row>
    <row r="7" spans="1:9" ht="12.75">
      <c r="A7" s="13"/>
      <c r="B7" s="46"/>
      <c r="C7" s="15"/>
      <c r="D7" s="17" t="s">
        <v>6</v>
      </c>
      <c r="E7" s="17" t="s">
        <v>7</v>
      </c>
      <c r="F7" s="46"/>
      <c r="G7" s="15"/>
      <c r="H7" s="17" t="s">
        <v>6</v>
      </c>
      <c r="I7" s="17" t="s">
        <v>7</v>
      </c>
    </row>
    <row r="8" spans="1:9" ht="12.75">
      <c r="A8" s="13"/>
      <c r="B8" s="17" t="s">
        <v>8</v>
      </c>
      <c r="C8" s="17" t="s">
        <v>9</v>
      </c>
      <c r="D8" s="17" t="s">
        <v>10</v>
      </c>
      <c r="E8" s="17" t="s">
        <v>11</v>
      </c>
      <c r="F8" s="17" t="s">
        <v>8</v>
      </c>
      <c r="G8" s="17" t="s">
        <v>9</v>
      </c>
      <c r="H8" s="17" t="s">
        <v>10</v>
      </c>
      <c r="I8" s="17" t="s">
        <v>11</v>
      </c>
    </row>
    <row r="9" spans="1:9" ht="13.5" thickBot="1">
      <c r="A9" s="163"/>
      <c r="B9" s="164"/>
      <c r="C9" s="18"/>
      <c r="D9" s="18" t="s">
        <v>12</v>
      </c>
      <c r="E9" s="18" t="s">
        <v>162</v>
      </c>
      <c r="F9" s="164"/>
      <c r="G9" s="18"/>
      <c r="H9" s="18" t="s">
        <v>12</v>
      </c>
      <c r="I9" s="18" t="s">
        <v>162</v>
      </c>
    </row>
    <row r="10" spans="1:9" ht="12.75">
      <c r="A10" s="33">
        <v>1990</v>
      </c>
      <c r="B10" s="36">
        <v>193.8</v>
      </c>
      <c r="C10" s="36">
        <v>186.051</v>
      </c>
      <c r="D10" s="36">
        <v>11.60971991550704</v>
      </c>
      <c r="E10" s="36">
        <v>216</v>
      </c>
      <c r="F10" s="36">
        <v>1927.4</v>
      </c>
      <c r="G10" s="36">
        <v>1877.466</v>
      </c>
      <c r="H10" s="36">
        <v>16.794977911717176</v>
      </c>
      <c r="I10" s="36">
        <v>3153.2</v>
      </c>
    </row>
    <row r="11" spans="1:9" ht="12.75">
      <c r="A11" s="33">
        <v>1991</v>
      </c>
      <c r="B11" s="36">
        <v>182.6</v>
      </c>
      <c r="C11" s="36">
        <v>178.2</v>
      </c>
      <c r="D11" s="36">
        <v>14.455667789001126</v>
      </c>
      <c r="E11" s="36">
        <v>257.6</v>
      </c>
      <c r="F11" s="36">
        <v>1944.5</v>
      </c>
      <c r="G11" s="36">
        <v>1896</v>
      </c>
      <c r="H11" s="36">
        <v>14.374472573839663</v>
      </c>
      <c r="I11" s="36">
        <v>2725.4</v>
      </c>
    </row>
    <row r="12" spans="1:9" ht="12.75">
      <c r="A12" s="33">
        <v>1992</v>
      </c>
      <c r="B12" s="36">
        <v>190.4</v>
      </c>
      <c r="C12" s="36">
        <v>187.6</v>
      </c>
      <c r="D12" s="36">
        <v>12.4</v>
      </c>
      <c r="E12" s="36">
        <v>232.1</v>
      </c>
      <c r="F12" s="36">
        <v>1950.6</v>
      </c>
      <c r="G12" s="36">
        <v>1864.3</v>
      </c>
      <c r="H12" s="36">
        <v>15.8</v>
      </c>
      <c r="I12" s="36">
        <v>2945.8</v>
      </c>
    </row>
    <row r="13" spans="1:9" ht="12.75">
      <c r="A13" s="33">
        <v>1993</v>
      </c>
      <c r="B13" s="36">
        <v>138.7</v>
      </c>
      <c r="C13" s="36">
        <v>138.1</v>
      </c>
      <c r="D13" s="36">
        <v>14.6</v>
      </c>
      <c r="E13" s="36">
        <v>204.2</v>
      </c>
      <c r="F13" s="36">
        <v>2008.3</v>
      </c>
      <c r="G13" s="36">
        <v>1953.8</v>
      </c>
      <c r="H13" s="36">
        <v>13.3</v>
      </c>
      <c r="I13" s="36">
        <v>2605.7</v>
      </c>
    </row>
    <row r="14" spans="1:9" ht="12.75">
      <c r="A14" s="37">
        <v>1994</v>
      </c>
      <c r="B14" s="40">
        <v>130</v>
      </c>
      <c r="C14" s="40">
        <v>128.2</v>
      </c>
      <c r="D14" s="40">
        <v>14.9</v>
      </c>
      <c r="E14" s="40">
        <v>190.8</v>
      </c>
      <c r="F14" s="40">
        <v>2047.3</v>
      </c>
      <c r="G14" s="40">
        <v>1966.2</v>
      </c>
      <c r="H14" s="40">
        <v>13.3</v>
      </c>
      <c r="I14" s="36">
        <v>2608</v>
      </c>
    </row>
    <row r="15" spans="1:9" ht="12.75">
      <c r="A15" s="37">
        <v>1995</v>
      </c>
      <c r="B15" s="40">
        <v>127.6</v>
      </c>
      <c r="C15" s="40">
        <v>125.5</v>
      </c>
      <c r="D15" s="40">
        <v>14.143426294820717</v>
      </c>
      <c r="E15" s="40">
        <v>177.5</v>
      </c>
      <c r="F15" s="40">
        <v>2096.1</v>
      </c>
      <c r="G15" s="40">
        <v>1993.9</v>
      </c>
      <c r="H15" s="40">
        <v>7.606700436330809</v>
      </c>
      <c r="I15" s="36">
        <v>1516.7</v>
      </c>
    </row>
    <row r="16" spans="1:9" ht="12.75">
      <c r="A16" s="37">
        <v>1996</v>
      </c>
      <c r="B16" s="40">
        <v>133.3</v>
      </c>
      <c r="C16" s="38">
        <v>130.4</v>
      </c>
      <c r="D16" s="40">
        <v>14.493865030674847</v>
      </c>
      <c r="E16" s="40">
        <v>189</v>
      </c>
      <c r="F16" s="38">
        <v>2122.3</v>
      </c>
      <c r="G16" s="40">
        <v>1995.2</v>
      </c>
      <c r="H16" s="40">
        <v>21.693564554931836</v>
      </c>
      <c r="I16" s="36">
        <v>4328.3</v>
      </c>
    </row>
    <row r="17" spans="1:9" ht="12.75">
      <c r="A17" s="37">
        <v>1997</v>
      </c>
      <c r="B17" s="40">
        <v>124.1</v>
      </c>
      <c r="C17" s="40">
        <v>122.7</v>
      </c>
      <c r="D17" s="40">
        <v>23.4</v>
      </c>
      <c r="E17" s="40">
        <v>286.8</v>
      </c>
      <c r="F17" s="40">
        <v>2156</v>
      </c>
      <c r="G17" s="40">
        <v>2034.844</v>
      </c>
      <c r="H17" s="40">
        <v>27.5</v>
      </c>
      <c r="I17" s="36">
        <v>5592.8</v>
      </c>
    </row>
    <row r="18" spans="1:9" ht="12.75">
      <c r="A18" s="37">
        <v>1998</v>
      </c>
      <c r="B18" s="40">
        <v>124.5</v>
      </c>
      <c r="C18" s="40">
        <v>119.5</v>
      </c>
      <c r="D18" s="40">
        <v>21.6</v>
      </c>
      <c r="E18" s="40">
        <v>258.5</v>
      </c>
      <c r="F18" s="40">
        <v>2221.9</v>
      </c>
      <c r="G18" s="40">
        <v>2074.6</v>
      </c>
      <c r="H18" s="40">
        <v>19.3</v>
      </c>
      <c r="I18" s="36">
        <v>4020.7</v>
      </c>
    </row>
    <row r="19" spans="1:9" ht="12.75">
      <c r="A19" s="37">
        <v>1999</v>
      </c>
      <c r="B19" s="40">
        <v>169.7</v>
      </c>
      <c r="C19" s="40">
        <v>162.1</v>
      </c>
      <c r="D19" s="40">
        <v>23.9</v>
      </c>
      <c r="E19" s="40">
        <v>387.8</v>
      </c>
      <c r="F19" s="40">
        <v>2194.9</v>
      </c>
      <c r="G19" s="40">
        <v>2039.6</v>
      </c>
      <c r="H19" s="40">
        <v>15</v>
      </c>
      <c r="I19" s="36">
        <v>3072.3</v>
      </c>
    </row>
    <row r="20" spans="1:9" ht="12.75">
      <c r="A20" s="37">
        <v>2000</v>
      </c>
      <c r="B20" s="40">
        <v>174.3</v>
      </c>
      <c r="C20" s="40">
        <v>164.7</v>
      </c>
      <c r="D20" s="40">
        <v>20.0787414472446</v>
      </c>
      <c r="E20" s="40">
        <v>331.2</v>
      </c>
      <c r="F20" s="40">
        <v>2231.6</v>
      </c>
      <c r="G20" s="40">
        <v>2088</v>
      </c>
      <c r="H20" s="40">
        <v>22.8465369731615</v>
      </c>
      <c r="I20" s="36">
        <v>4729.141</v>
      </c>
    </row>
    <row r="21" spans="1:9" ht="12.75">
      <c r="A21" s="37">
        <v>2001</v>
      </c>
      <c r="B21" s="40">
        <v>163.8</v>
      </c>
      <c r="C21" s="40">
        <v>156</v>
      </c>
      <c r="D21" s="40">
        <v>31.12</v>
      </c>
      <c r="E21" s="40">
        <v>485.9</v>
      </c>
      <c r="F21" s="40">
        <v>2265.5</v>
      </c>
      <c r="G21" s="40">
        <v>2135.4</v>
      </c>
      <c r="H21" s="40">
        <v>30.41</v>
      </c>
      <c r="I21" s="36">
        <v>6496.6</v>
      </c>
    </row>
    <row r="22" spans="1:9" ht="12.75">
      <c r="A22" s="37">
        <v>2002</v>
      </c>
      <c r="B22" s="40">
        <v>164.333</v>
      </c>
      <c r="C22" s="40">
        <v>157.369</v>
      </c>
      <c r="D22" s="40">
        <v>22.702645565517987</v>
      </c>
      <c r="E22" s="40">
        <v>357.89</v>
      </c>
      <c r="F22" s="40">
        <v>2266.249</v>
      </c>
      <c r="G22" s="40">
        <v>2143.972</v>
      </c>
      <c r="H22" s="40">
        <v>18.91500278921553</v>
      </c>
      <c r="I22" s="36">
        <v>4057.021</v>
      </c>
    </row>
    <row r="23" spans="1:9" ht="12.75">
      <c r="A23" s="37">
        <v>2003</v>
      </c>
      <c r="B23" s="40">
        <v>168.734</v>
      </c>
      <c r="C23" s="40">
        <v>162.411</v>
      </c>
      <c r="D23" s="40">
        <v>30.66066541059411</v>
      </c>
      <c r="E23" s="40">
        <v>498.501</v>
      </c>
      <c r="F23" s="40">
        <v>2270.848</v>
      </c>
      <c r="G23" s="40">
        <v>2170.508</v>
      </c>
      <c r="H23" s="40">
        <v>32.49011413917847</v>
      </c>
      <c r="I23" s="36">
        <v>7055.065</v>
      </c>
    </row>
    <row r="24" spans="1:9" ht="12.75">
      <c r="A24" s="37">
        <v>2004</v>
      </c>
      <c r="B24" s="40">
        <v>171.312</v>
      </c>
      <c r="C24" s="40">
        <v>166.053</v>
      </c>
      <c r="D24" s="40">
        <v>27.424496997946438</v>
      </c>
      <c r="E24" s="40">
        <v>455.392</v>
      </c>
      <c r="F24" s="40">
        <v>2293.462</v>
      </c>
      <c r="G24" s="40">
        <v>2198.743</v>
      </c>
      <c r="H24" s="40">
        <v>21.578861194782654</v>
      </c>
      <c r="I24" s="36">
        <v>4744.637</v>
      </c>
    </row>
    <row r="25" spans="1:9" ht="12.75">
      <c r="A25" s="37">
        <v>2005</v>
      </c>
      <c r="B25" s="40">
        <v>166.808</v>
      </c>
      <c r="C25" s="40">
        <v>161.772</v>
      </c>
      <c r="D25" s="40">
        <v>23.20667358999085</v>
      </c>
      <c r="E25" s="40">
        <v>375.419</v>
      </c>
      <c r="F25" s="40">
        <v>2298.45</v>
      </c>
      <c r="G25" s="40">
        <v>2221.136</v>
      </c>
      <c r="H25" s="40">
        <v>16.416378825970135</v>
      </c>
      <c r="I25" s="36">
        <v>3646.301</v>
      </c>
    </row>
    <row r="26" spans="1:9" ht="13.5" thickBot="1">
      <c r="A26" s="42">
        <v>2006</v>
      </c>
      <c r="B26" s="1">
        <v>169.828</v>
      </c>
      <c r="C26" s="1">
        <v>165.226</v>
      </c>
      <c r="D26" s="1">
        <v>23.947562732257634</v>
      </c>
      <c r="E26" s="1">
        <v>395.676</v>
      </c>
      <c r="F26" s="1">
        <v>2313.869</v>
      </c>
      <c r="G26" s="1">
        <v>2230.191</v>
      </c>
      <c r="H26" s="1">
        <v>23.690100982382233</v>
      </c>
      <c r="I26" s="70">
        <v>5283.345</v>
      </c>
    </row>
    <row r="27" spans="1:9" ht="12.75">
      <c r="A27" s="33"/>
      <c r="B27" s="71"/>
      <c r="C27" s="71"/>
      <c r="D27" s="71"/>
      <c r="E27" s="71"/>
      <c r="F27" s="71"/>
      <c r="G27" s="71"/>
      <c r="H27" s="71"/>
      <c r="I27" s="71"/>
    </row>
    <row r="28" ht="12.75">
      <c r="E28" s="72"/>
    </row>
  </sheetData>
  <mergeCells count="6">
    <mergeCell ref="B6:C6"/>
    <mergeCell ref="F6:G6"/>
    <mergeCell ref="A1:I1"/>
    <mergeCell ref="A3:I3"/>
    <mergeCell ref="B5:E5"/>
    <mergeCell ref="F5:I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/>
  <dimension ref="A1:I28"/>
  <sheetViews>
    <sheetView showGridLines="0" zoomScale="75" zoomScaleNormal="75" workbookViewId="0" topLeftCell="A1">
      <selection activeCell="F33" sqref="F33"/>
    </sheetView>
  </sheetViews>
  <sheetFormatPr defaultColWidth="11.421875" defaultRowHeight="12.75"/>
  <cols>
    <col min="1" max="1" width="14.57421875" style="11" customWidth="1"/>
    <col min="2" max="2" width="16.57421875" style="11" customWidth="1"/>
    <col min="3" max="3" width="19.140625" style="11" customWidth="1"/>
    <col min="4" max="4" width="18.57421875" style="11" customWidth="1"/>
    <col min="5" max="6" width="11.140625" style="11" customWidth="1"/>
    <col min="7" max="9" width="13.421875" style="11" customWidth="1"/>
    <col min="10" max="11" width="11.421875" style="11" customWidth="1"/>
    <col min="12" max="12" width="28.7109375" style="11" customWidth="1"/>
    <col min="13" max="15" width="28.8515625" style="11" customWidth="1"/>
    <col min="16" max="17" width="11.421875" style="11" customWidth="1"/>
    <col min="18" max="18" width="26.28125" style="11" customWidth="1"/>
    <col min="19" max="22" width="22.421875" style="11" customWidth="1"/>
    <col min="23" max="16384" width="11.421875" style="11" customWidth="1"/>
  </cols>
  <sheetData>
    <row r="1" spans="1:9" s="12" customFormat="1" ht="18">
      <c r="A1" s="239" t="s">
        <v>0</v>
      </c>
      <c r="B1" s="239"/>
      <c r="C1" s="239"/>
      <c r="D1" s="239"/>
      <c r="E1" s="239"/>
      <c r="F1" s="239"/>
      <c r="G1" s="6"/>
      <c r="H1" s="6"/>
      <c r="I1" s="6"/>
    </row>
    <row r="2" ht="12.75">
      <c r="A2" s="294" t="s">
        <v>245</v>
      </c>
    </row>
    <row r="3" spans="1:6" ht="15">
      <c r="A3" s="260" t="s">
        <v>183</v>
      </c>
      <c r="B3" s="260"/>
      <c r="C3" s="260"/>
      <c r="D3" s="260"/>
      <c r="E3" s="260"/>
      <c r="F3" s="260"/>
    </row>
    <row r="4" spans="5:7" ht="13.5" thickBot="1">
      <c r="E4" s="13"/>
      <c r="G4" s="13"/>
    </row>
    <row r="5" spans="1:7" ht="12.75">
      <c r="A5" s="19"/>
      <c r="B5" s="19"/>
      <c r="C5" s="168" t="s">
        <v>14</v>
      </c>
      <c r="D5" s="241" t="s">
        <v>161</v>
      </c>
      <c r="E5" s="242"/>
      <c r="F5" s="242"/>
      <c r="G5" s="13"/>
    </row>
    <row r="6" spans="1:7" ht="12.75">
      <c r="A6" s="261" t="s">
        <v>4</v>
      </c>
      <c r="B6" s="262"/>
      <c r="C6" s="17" t="s">
        <v>11</v>
      </c>
      <c r="D6" s="17" t="s">
        <v>15</v>
      </c>
      <c r="E6" s="263" t="s">
        <v>15</v>
      </c>
      <c r="F6" s="264"/>
      <c r="G6" s="13"/>
    </row>
    <row r="7" spans="1:7" ht="13.5" thickBot="1">
      <c r="A7" s="163"/>
      <c r="B7" s="163"/>
      <c r="C7" s="18" t="s">
        <v>162</v>
      </c>
      <c r="D7" s="18" t="s">
        <v>16</v>
      </c>
      <c r="E7" s="258" t="s">
        <v>17</v>
      </c>
      <c r="F7" s="259"/>
      <c r="G7" s="13"/>
    </row>
    <row r="8" spans="1:8" ht="12.75">
      <c r="A8" s="256">
        <v>1990</v>
      </c>
      <c r="B8" s="257"/>
      <c r="C8" s="40">
        <v>3369.3</v>
      </c>
      <c r="D8" s="40">
        <v>216.7</v>
      </c>
      <c r="E8" s="36"/>
      <c r="F8" s="196">
        <v>3152.6</v>
      </c>
      <c r="G8" s="195"/>
      <c r="H8" s="161"/>
    </row>
    <row r="9" spans="1:8" ht="12.75">
      <c r="A9" s="256">
        <v>1991</v>
      </c>
      <c r="B9" s="257"/>
      <c r="C9" s="40">
        <v>2983</v>
      </c>
      <c r="D9" s="40">
        <v>242.2</v>
      </c>
      <c r="E9" s="36"/>
      <c r="F9" s="71">
        <v>2740.8</v>
      </c>
      <c r="G9" s="195"/>
      <c r="H9" s="161"/>
    </row>
    <row r="10" spans="1:8" ht="12.75">
      <c r="A10" s="256">
        <v>1992</v>
      </c>
      <c r="B10" s="257"/>
      <c r="C10" s="40">
        <v>3177.8</v>
      </c>
      <c r="D10" s="40">
        <v>223.7</v>
      </c>
      <c r="E10" s="36"/>
      <c r="F10" s="71">
        <v>2954.1</v>
      </c>
      <c r="G10" s="195"/>
      <c r="H10" s="161"/>
    </row>
    <row r="11" spans="1:8" ht="12.75">
      <c r="A11" s="256">
        <v>1993</v>
      </c>
      <c r="B11" s="257"/>
      <c r="C11" s="40">
        <v>2809.9</v>
      </c>
      <c r="D11" s="40">
        <v>207.9</v>
      </c>
      <c r="E11" s="36"/>
      <c r="F11" s="71">
        <v>2602</v>
      </c>
      <c r="G11" s="195"/>
      <c r="H11" s="161"/>
    </row>
    <row r="12" spans="1:8" ht="12.75">
      <c r="A12" s="256">
        <v>1994</v>
      </c>
      <c r="B12" s="257"/>
      <c r="C12" s="40">
        <v>2798.7</v>
      </c>
      <c r="D12" s="40">
        <v>192.2</v>
      </c>
      <c r="E12" s="36"/>
      <c r="F12" s="71">
        <v>2606.5</v>
      </c>
      <c r="G12" s="195"/>
      <c r="H12" s="161"/>
    </row>
    <row r="13" spans="1:8" ht="12.75">
      <c r="A13" s="256">
        <v>1995</v>
      </c>
      <c r="B13" s="257"/>
      <c r="C13" s="40">
        <v>1694.2</v>
      </c>
      <c r="D13" s="40">
        <v>189.9</v>
      </c>
      <c r="E13" s="36"/>
      <c r="F13" s="71">
        <v>1504.3</v>
      </c>
      <c r="G13" s="195"/>
      <c r="H13" s="161"/>
    </row>
    <row r="14" spans="1:8" ht="12.75">
      <c r="A14" s="256">
        <v>1996</v>
      </c>
      <c r="B14" s="257"/>
      <c r="C14" s="40">
        <v>4517.2</v>
      </c>
      <c r="D14" s="40">
        <v>201.1</v>
      </c>
      <c r="E14" s="36"/>
      <c r="F14" s="71">
        <v>4316.1</v>
      </c>
      <c r="G14" s="195"/>
      <c r="H14" s="161"/>
    </row>
    <row r="15" spans="1:8" ht="12.75">
      <c r="A15" s="256">
        <v>1997</v>
      </c>
      <c r="B15" s="257"/>
      <c r="C15" s="40">
        <v>5879.6</v>
      </c>
      <c r="D15" s="40">
        <v>308.4</v>
      </c>
      <c r="E15" s="36"/>
      <c r="F15" s="71">
        <v>5571.2</v>
      </c>
      <c r="G15" s="195"/>
      <c r="H15" s="161"/>
    </row>
    <row r="16" spans="1:8" ht="12.75">
      <c r="A16" s="256">
        <v>1998</v>
      </c>
      <c r="B16" s="257"/>
      <c r="C16" s="40">
        <v>4279.2</v>
      </c>
      <c r="D16" s="40">
        <v>311.9</v>
      </c>
      <c r="E16" s="36"/>
      <c r="F16" s="71">
        <v>3967.3</v>
      </c>
      <c r="G16" s="195"/>
      <c r="H16" s="161"/>
    </row>
    <row r="17" spans="1:8" ht="12.75">
      <c r="A17" s="256">
        <v>1999</v>
      </c>
      <c r="B17" s="257"/>
      <c r="C17" s="40">
        <v>3460.1</v>
      </c>
      <c r="D17" s="40">
        <v>425.1</v>
      </c>
      <c r="E17" s="36"/>
      <c r="F17" s="71">
        <v>3035</v>
      </c>
      <c r="G17" s="195"/>
      <c r="H17" s="161"/>
    </row>
    <row r="18" spans="1:8" ht="12.75">
      <c r="A18" s="256">
        <v>2000</v>
      </c>
      <c r="B18" s="257"/>
      <c r="C18" s="40">
        <v>5103.501</v>
      </c>
      <c r="D18" s="40">
        <v>331.238</v>
      </c>
      <c r="E18" s="36"/>
      <c r="F18" s="71">
        <v>4772.263</v>
      </c>
      <c r="G18" s="195"/>
      <c r="H18" s="161"/>
    </row>
    <row r="19" spans="1:8" ht="12.75">
      <c r="A19" s="33">
        <v>2001</v>
      </c>
      <c r="B19" s="37"/>
      <c r="C19" s="40">
        <v>6982.522</v>
      </c>
      <c r="D19" s="40">
        <v>531.749</v>
      </c>
      <c r="E19" s="36"/>
      <c r="F19" s="71">
        <v>6450.773</v>
      </c>
      <c r="G19" s="195"/>
      <c r="H19" s="161"/>
    </row>
    <row r="20" spans="1:8" ht="12.75">
      <c r="A20" s="33">
        <v>2002</v>
      </c>
      <c r="B20" s="37"/>
      <c r="C20" s="40">
        <v>4414.911</v>
      </c>
      <c r="D20" s="40">
        <v>407.878</v>
      </c>
      <c r="E20" s="36"/>
      <c r="F20" s="71">
        <v>4007.033</v>
      </c>
      <c r="G20" s="195"/>
      <c r="H20" s="161"/>
    </row>
    <row r="21" spans="1:8" ht="12.75">
      <c r="A21" s="256">
        <v>2003</v>
      </c>
      <c r="B21" s="257"/>
      <c r="C21" s="40">
        <v>7553.5740000000005</v>
      </c>
      <c r="D21" s="40">
        <v>568.1</v>
      </c>
      <c r="E21" s="36"/>
      <c r="F21" s="71">
        <v>6985.474</v>
      </c>
      <c r="G21" s="195"/>
      <c r="H21" s="161"/>
    </row>
    <row r="22" spans="1:8" ht="12.75">
      <c r="A22" s="33">
        <v>2004</v>
      </c>
      <c r="B22" s="37"/>
      <c r="C22" s="40">
        <v>5200.029</v>
      </c>
      <c r="D22" s="40">
        <v>507.397</v>
      </c>
      <c r="E22" s="36"/>
      <c r="F22" s="71">
        <v>4692.632</v>
      </c>
      <c r="G22" s="195"/>
      <c r="H22" s="161"/>
    </row>
    <row r="23" spans="1:7" ht="12.75">
      <c r="A23" s="256">
        <v>2005</v>
      </c>
      <c r="B23" s="257"/>
      <c r="C23" s="40">
        <v>4021.72</v>
      </c>
      <c r="D23" s="40">
        <v>375.419</v>
      </c>
      <c r="E23" s="36"/>
      <c r="F23" s="71">
        <v>3646.301</v>
      </c>
      <c r="G23" s="13"/>
    </row>
    <row r="24" spans="1:7" ht="12.75">
      <c r="A24" s="256">
        <v>2006</v>
      </c>
      <c r="B24" s="257"/>
      <c r="C24" s="40">
        <f>5679021/1000</f>
        <v>5679.021</v>
      </c>
      <c r="D24" s="40">
        <f>495986/1000</f>
        <v>495.986</v>
      </c>
      <c r="E24" s="36"/>
      <c r="F24" s="71">
        <f>5183035/1000</f>
        <v>5183.035</v>
      </c>
      <c r="G24" s="13"/>
    </row>
    <row r="25" spans="1:7" ht="13.5" thickBot="1">
      <c r="A25" s="254" t="s">
        <v>232</v>
      </c>
      <c r="B25" s="255"/>
      <c r="C25" s="1">
        <v>6134.1</v>
      </c>
      <c r="D25" s="1">
        <v>497.9</v>
      </c>
      <c r="E25" s="70"/>
      <c r="F25" s="197">
        <v>5636.2</v>
      </c>
      <c r="G25" s="13"/>
    </row>
    <row r="26" spans="1:7" ht="12.75">
      <c r="A26" s="11" t="s">
        <v>13</v>
      </c>
      <c r="G26" s="13"/>
    </row>
    <row r="27" ht="12.75">
      <c r="G27" s="13"/>
    </row>
    <row r="28" spans="2:7" ht="12.75">
      <c r="B28" s="74"/>
      <c r="G28" s="13"/>
    </row>
  </sheetData>
  <mergeCells count="21">
    <mergeCell ref="A3:F3"/>
    <mergeCell ref="A1:F1"/>
    <mergeCell ref="A6:B6"/>
    <mergeCell ref="D5:F5"/>
    <mergeCell ref="E6:F6"/>
    <mergeCell ref="E7:F7"/>
    <mergeCell ref="A11:B11"/>
    <mergeCell ref="A12:B12"/>
    <mergeCell ref="A21:B21"/>
    <mergeCell ref="A8:B8"/>
    <mergeCell ref="A9:B9"/>
    <mergeCell ref="A10:B10"/>
    <mergeCell ref="A15:B15"/>
    <mergeCell ref="A16:B16"/>
    <mergeCell ref="A17:B17"/>
    <mergeCell ref="A25:B25"/>
    <mergeCell ref="A13:B13"/>
    <mergeCell ref="A14:B14"/>
    <mergeCell ref="A23:B23"/>
    <mergeCell ref="A18:B18"/>
    <mergeCell ref="A24:B2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16"/>
  <dimension ref="A1:J57"/>
  <sheetViews>
    <sheetView showGridLines="0" showZeros="0" zoomScale="75" zoomScaleNormal="75" workbookViewId="0" topLeftCell="A1">
      <selection activeCell="C18" sqref="C18"/>
    </sheetView>
  </sheetViews>
  <sheetFormatPr defaultColWidth="11.421875" defaultRowHeight="12.75"/>
  <cols>
    <col min="1" max="1" width="33.28125" style="11" customWidth="1"/>
    <col min="2" max="5" width="17.7109375" style="11" customWidth="1"/>
    <col min="6" max="6" width="15.7109375" style="11" customWidth="1"/>
    <col min="7" max="16384" width="11.421875" style="11" customWidth="1"/>
  </cols>
  <sheetData>
    <row r="1" spans="1:9" s="12" customFormat="1" ht="18">
      <c r="A1" s="239" t="s">
        <v>0</v>
      </c>
      <c r="B1" s="239"/>
      <c r="C1" s="239"/>
      <c r="D1" s="239"/>
      <c r="E1" s="239"/>
      <c r="F1" s="6"/>
      <c r="G1" s="6"/>
      <c r="H1" s="6"/>
      <c r="I1" s="6"/>
    </row>
    <row r="2" spans="1:9" ht="12.75">
      <c r="A2" s="295" t="s">
        <v>245</v>
      </c>
      <c r="B2" s="20"/>
      <c r="C2" s="20"/>
      <c r="D2" s="20"/>
      <c r="E2" s="20"/>
      <c r="F2" s="20"/>
      <c r="G2" s="20"/>
      <c r="H2" s="20"/>
      <c r="I2" s="20"/>
    </row>
    <row r="3" spans="1:9" ht="15">
      <c r="A3" s="240" t="s">
        <v>176</v>
      </c>
      <c r="B3" s="240"/>
      <c r="C3" s="240"/>
      <c r="D3" s="240"/>
      <c r="E3" s="240"/>
      <c r="F3" s="29"/>
      <c r="G3" s="29"/>
      <c r="H3" s="29"/>
      <c r="I3" s="29"/>
    </row>
    <row r="4" spans="1:9" ht="15">
      <c r="A4" s="240" t="s">
        <v>101</v>
      </c>
      <c r="B4" s="240"/>
      <c r="C4" s="240"/>
      <c r="D4" s="240"/>
      <c r="E4" s="240"/>
      <c r="F4" s="29"/>
      <c r="G4" s="29"/>
      <c r="H4" s="29"/>
      <c r="I4" s="29"/>
    </row>
    <row r="5" spans="1:5" ht="15">
      <c r="A5" s="260" t="s">
        <v>215</v>
      </c>
      <c r="B5" s="260"/>
      <c r="C5" s="260"/>
      <c r="D5" s="260"/>
      <c r="E5" s="260"/>
    </row>
    <row r="6" spans="1:5" ht="12.75" customHeight="1" thickBot="1">
      <c r="A6" s="13"/>
      <c r="B6" s="13"/>
      <c r="C6" s="13"/>
      <c r="D6" s="13"/>
      <c r="E6" s="13"/>
    </row>
    <row r="7" spans="1:6" ht="12.75">
      <c r="A7" s="169"/>
      <c r="B7" s="170" t="s">
        <v>102</v>
      </c>
      <c r="C7" s="170" t="s">
        <v>103</v>
      </c>
      <c r="D7" s="170" t="s">
        <v>104</v>
      </c>
      <c r="E7" s="171" t="s">
        <v>15</v>
      </c>
      <c r="F7" s="13"/>
    </row>
    <row r="8" spans="1:6" ht="12.75">
      <c r="A8" s="13" t="s">
        <v>105</v>
      </c>
      <c r="B8" s="102" t="s">
        <v>163</v>
      </c>
      <c r="C8" s="103"/>
      <c r="D8" s="103" t="s">
        <v>106</v>
      </c>
      <c r="E8" s="104" t="s">
        <v>107</v>
      </c>
      <c r="F8" s="13"/>
    </row>
    <row r="9" spans="1:6" ht="13.5" thickBot="1">
      <c r="A9" s="59"/>
      <c r="B9" s="103"/>
      <c r="C9" s="103"/>
      <c r="D9" s="103" t="s">
        <v>108</v>
      </c>
      <c r="E9" s="105"/>
      <c r="F9" s="13"/>
    </row>
    <row r="10" spans="1:6" s="30" customFormat="1" ht="12.75">
      <c r="A10" s="63" t="s">
        <v>156</v>
      </c>
      <c r="B10" s="106">
        <v>6985</v>
      </c>
      <c r="C10" s="107">
        <v>1534.7</v>
      </c>
      <c r="D10" s="106">
        <v>3656.6</v>
      </c>
      <c r="E10" s="108">
        <v>568.1</v>
      </c>
      <c r="F10" s="31"/>
    </row>
    <row r="11" spans="1:6" s="30" customFormat="1" ht="12.75">
      <c r="A11" s="60"/>
      <c r="B11" s="109"/>
      <c r="C11" s="109"/>
      <c r="D11" s="109"/>
      <c r="E11" s="110"/>
      <c r="F11" s="31"/>
    </row>
    <row r="12" spans="1:6" s="30" customFormat="1" ht="12.75">
      <c r="A12" s="60" t="s">
        <v>109</v>
      </c>
      <c r="B12" s="109">
        <v>1.3</v>
      </c>
      <c r="C12" s="109">
        <v>69.9</v>
      </c>
      <c r="D12" s="109">
        <v>0.1</v>
      </c>
      <c r="E12" s="110">
        <v>6.2</v>
      </c>
      <c r="F12" s="31"/>
    </row>
    <row r="13" spans="1:6" ht="12.75">
      <c r="A13" s="64" t="s">
        <v>110</v>
      </c>
      <c r="B13" s="111">
        <v>1.3</v>
      </c>
      <c r="C13" s="111"/>
      <c r="D13" s="111">
        <v>0.1</v>
      </c>
      <c r="E13" s="112">
        <v>3.5</v>
      </c>
      <c r="F13" s="13"/>
    </row>
    <row r="14" spans="1:6" ht="12.75">
      <c r="A14" s="65"/>
      <c r="B14" s="111"/>
      <c r="C14" s="111"/>
      <c r="D14" s="111"/>
      <c r="E14" s="112"/>
      <c r="F14" s="13"/>
    </row>
    <row r="15" spans="1:6" s="30" customFormat="1" ht="12.75">
      <c r="A15" s="60" t="s">
        <v>111</v>
      </c>
      <c r="B15" s="109">
        <v>7.4</v>
      </c>
      <c r="C15" s="109">
        <v>657.4</v>
      </c>
      <c r="D15" s="109">
        <v>244.1</v>
      </c>
      <c r="E15" s="110">
        <v>321.6</v>
      </c>
      <c r="F15" s="31"/>
    </row>
    <row r="16" spans="1:6" ht="12.75">
      <c r="A16" s="64" t="s">
        <v>112</v>
      </c>
      <c r="B16" s="111">
        <v>7</v>
      </c>
      <c r="C16" s="111"/>
      <c r="D16" s="111">
        <v>244.1</v>
      </c>
      <c r="E16" s="112">
        <v>134.9</v>
      </c>
      <c r="F16" s="13"/>
    </row>
    <row r="17" spans="1:6" ht="12.75">
      <c r="A17" s="65"/>
      <c r="B17" s="111"/>
      <c r="C17" s="111"/>
      <c r="D17" s="111"/>
      <c r="E17" s="112"/>
      <c r="F17" s="13"/>
    </row>
    <row r="18" spans="1:6" s="30" customFormat="1" ht="12.75">
      <c r="A18" s="60" t="s">
        <v>157</v>
      </c>
      <c r="B18" s="109">
        <v>0</v>
      </c>
      <c r="C18" s="109">
        <v>233</v>
      </c>
      <c r="D18" s="109">
        <v>0</v>
      </c>
      <c r="E18" s="110">
        <v>73.5</v>
      </c>
      <c r="F18" s="31"/>
    </row>
    <row r="19" spans="1:6" s="30" customFormat="1" ht="12.75">
      <c r="A19" s="60"/>
      <c r="B19" s="109"/>
      <c r="C19" s="109"/>
      <c r="D19" s="109"/>
      <c r="E19" s="110"/>
      <c r="F19" s="31"/>
    </row>
    <row r="20" spans="1:6" s="30" customFormat="1" ht="12.75">
      <c r="A20" s="60" t="s">
        <v>158</v>
      </c>
      <c r="B20" s="109">
        <v>6979.4</v>
      </c>
      <c r="C20" s="109">
        <v>714.3</v>
      </c>
      <c r="D20" s="109">
        <v>3412.6</v>
      </c>
      <c r="E20" s="110">
        <v>179.2</v>
      </c>
      <c r="F20" s="31"/>
    </row>
    <row r="21" spans="1:6" ht="12.75">
      <c r="A21" s="64" t="s">
        <v>113</v>
      </c>
      <c r="B21" s="111" t="s">
        <v>30</v>
      </c>
      <c r="C21" s="111" t="s">
        <v>30</v>
      </c>
      <c r="D21" s="111" t="s">
        <v>30</v>
      </c>
      <c r="E21" s="112" t="s">
        <v>30</v>
      </c>
      <c r="F21" s="13"/>
    </row>
    <row r="22" spans="1:6" ht="12.75">
      <c r="A22" s="64" t="s">
        <v>114</v>
      </c>
      <c r="B22" s="111">
        <v>0</v>
      </c>
      <c r="C22" s="111" t="s">
        <v>30</v>
      </c>
      <c r="D22" s="111" t="s">
        <v>30</v>
      </c>
      <c r="E22" s="113">
        <v>1.9</v>
      </c>
      <c r="F22" s="13"/>
    </row>
    <row r="23" spans="1:6" ht="12.75">
      <c r="A23" s="64" t="s">
        <v>115</v>
      </c>
      <c r="B23" s="111" t="s">
        <v>30</v>
      </c>
      <c r="C23" s="111" t="s">
        <v>30</v>
      </c>
      <c r="D23" s="114">
        <v>293.5</v>
      </c>
      <c r="E23" s="112" t="s">
        <v>30</v>
      </c>
      <c r="F23" s="13"/>
    </row>
    <row r="24" spans="1:6" ht="12.75">
      <c r="A24" s="64" t="s">
        <v>116</v>
      </c>
      <c r="B24" s="111">
        <v>6979.4</v>
      </c>
      <c r="C24" s="111" t="s">
        <v>30</v>
      </c>
      <c r="D24" s="111" t="s">
        <v>30</v>
      </c>
      <c r="E24" s="112">
        <v>7.1</v>
      </c>
      <c r="F24" s="13"/>
    </row>
    <row r="25" spans="1:6" ht="12.75">
      <c r="A25" s="64" t="s">
        <v>117</v>
      </c>
      <c r="B25" s="111" t="s">
        <v>30</v>
      </c>
      <c r="C25" s="111">
        <v>0.3</v>
      </c>
      <c r="D25" s="111">
        <v>3119.1</v>
      </c>
      <c r="E25" s="112" t="s">
        <v>30</v>
      </c>
      <c r="F25" s="13"/>
    </row>
    <row r="26" spans="1:6" ht="13.5" thickBot="1">
      <c r="A26" s="66" t="s">
        <v>118</v>
      </c>
      <c r="B26" s="115">
        <v>0</v>
      </c>
      <c r="C26" s="116">
        <v>714</v>
      </c>
      <c r="D26" s="115" t="s">
        <v>30</v>
      </c>
      <c r="E26" s="117">
        <v>170.2</v>
      </c>
      <c r="F26" s="13"/>
    </row>
    <row r="27" spans="1:6" ht="12.75">
      <c r="A27" s="13"/>
      <c r="B27" s="67"/>
      <c r="C27" s="118"/>
      <c r="D27" s="118"/>
      <c r="E27" s="118"/>
      <c r="F27" s="13"/>
    </row>
    <row r="29" spans="2:10" ht="15">
      <c r="B29" s="240"/>
      <c r="C29" s="240"/>
      <c r="D29" s="240"/>
      <c r="E29" s="240"/>
      <c r="F29" s="240"/>
      <c r="G29" s="240"/>
      <c r="H29" s="240"/>
      <c r="I29" s="240"/>
      <c r="J29" s="240"/>
    </row>
    <row r="34" ht="12.75">
      <c r="D34" s="11">
        <v>0</v>
      </c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</sheetData>
  <mergeCells count="5">
    <mergeCell ref="B29:J29"/>
    <mergeCell ref="A1:E1"/>
    <mergeCell ref="A3:E3"/>
    <mergeCell ref="A4:E4"/>
    <mergeCell ref="A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5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78" customWidth="1"/>
    <col min="2" max="2" width="14.8515625" style="78" customWidth="1"/>
    <col min="3" max="3" width="10.28125" style="78" customWidth="1"/>
    <col min="4" max="4" width="12.8515625" style="78" customWidth="1"/>
    <col min="5" max="5" width="13.140625" style="78" customWidth="1"/>
    <col min="6" max="6" width="12.7109375" style="78" customWidth="1"/>
    <col min="7" max="10" width="10.28125" style="78" customWidth="1"/>
    <col min="11" max="11" width="13.140625" style="78" customWidth="1"/>
    <col min="12" max="16384" width="11.421875" style="78" customWidth="1"/>
  </cols>
  <sheetData>
    <row r="1" spans="1:11" s="76" customFormat="1" ht="18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ht="12.75">
      <c r="A2" s="296" t="s">
        <v>245</v>
      </c>
    </row>
    <row r="3" spans="1:11" ht="15">
      <c r="A3" s="270" t="s">
        <v>233</v>
      </c>
      <c r="B3" s="270"/>
      <c r="C3" s="270"/>
      <c r="D3" s="270"/>
      <c r="E3" s="270"/>
      <c r="F3" s="270"/>
      <c r="G3" s="270"/>
      <c r="H3" s="270"/>
      <c r="I3" s="270"/>
      <c r="J3" s="271"/>
      <c r="K3" s="271"/>
    </row>
    <row r="4" spans="1:11" ht="15.75" thickBot="1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2.75">
      <c r="A5" s="123"/>
      <c r="B5" s="272" t="s">
        <v>46</v>
      </c>
      <c r="C5" s="273"/>
      <c r="D5" s="273"/>
      <c r="E5" s="273"/>
      <c r="F5" s="273"/>
      <c r="G5" s="124" t="s">
        <v>47</v>
      </c>
      <c r="H5" s="125"/>
      <c r="I5" s="126" t="s">
        <v>5</v>
      </c>
      <c r="J5" s="127"/>
      <c r="K5" s="124"/>
    </row>
    <row r="6" spans="1:11" ht="12.75">
      <c r="A6" s="128" t="s">
        <v>59</v>
      </c>
      <c r="B6" s="267" t="s">
        <v>50</v>
      </c>
      <c r="C6" s="274"/>
      <c r="D6" s="274"/>
      <c r="E6" s="274"/>
      <c r="F6" s="268"/>
      <c r="G6" s="129"/>
      <c r="H6" s="275" t="s">
        <v>60</v>
      </c>
      <c r="I6" s="276"/>
      <c r="J6" s="130" t="s">
        <v>47</v>
      </c>
      <c r="K6" s="131" t="s">
        <v>7</v>
      </c>
    </row>
    <row r="7" spans="1:11" ht="12.75">
      <c r="A7" s="128" t="s">
        <v>61</v>
      </c>
      <c r="B7" s="132"/>
      <c r="C7" s="133" t="s">
        <v>8</v>
      </c>
      <c r="D7" s="134"/>
      <c r="E7" s="265" t="s">
        <v>9</v>
      </c>
      <c r="F7" s="266"/>
      <c r="G7" s="131" t="s">
        <v>51</v>
      </c>
      <c r="H7" s="267" t="s">
        <v>57</v>
      </c>
      <c r="I7" s="268"/>
      <c r="J7" s="131" t="s">
        <v>51</v>
      </c>
      <c r="K7" s="131" t="s">
        <v>23</v>
      </c>
    </row>
    <row r="8" spans="1:11" ht="13.5" thickBot="1">
      <c r="A8" s="135"/>
      <c r="B8" s="136" t="s">
        <v>53</v>
      </c>
      <c r="C8" s="136" t="s">
        <v>54</v>
      </c>
      <c r="D8" s="136" t="s">
        <v>8</v>
      </c>
      <c r="E8" s="136" t="s">
        <v>53</v>
      </c>
      <c r="F8" s="136" t="s">
        <v>54</v>
      </c>
      <c r="G8" s="137" t="s">
        <v>55</v>
      </c>
      <c r="H8" s="136" t="s">
        <v>53</v>
      </c>
      <c r="I8" s="136" t="s">
        <v>54</v>
      </c>
      <c r="J8" s="137" t="s">
        <v>58</v>
      </c>
      <c r="K8" s="137"/>
    </row>
    <row r="9" spans="1:11" ht="12.75">
      <c r="A9" s="77" t="s">
        <v>121</v>
      </c>
      <c r="B9" s="98">
        <v>20</v>
      </c>
      <c r="C9" s="98">
        <v>420</v>
      </c>
      <c r="D9" s="140">
        <v>440</v>
      </c>
      <c r="E9" s="140">
        <v>20</v>
      </c>
      <c r="F9" s="98">
        <v>400</v>
      </c>
      <c r="G9" s="98" t="s">
        <v>30</v>
      </c>
      <c r="H9" s="98">
        <v>900</v>
      </c>
      <c r="I9" s="98">
        <v>1500</v>
      </c>
      <c r="J9" s="98" t="s">
        <v>30</v>
      </c>
      <c r="K9" s="98">
        <v>618</v>
      </c>
    </row>
    <row r="10" spans="1:11" ht="12.75">
      <c r="A10" s="138" t="s">
        <v>164</v>
      </c>
      <c r="B10" s="141">
        <v>20</v>
      </c>
      <c r="C10" s="141">
        <v>420</v>
      </c>
      <c r="D10" s="141">
        <v>440</v>
      </c>
      <c r="E10" s="141">
        <v>20</v>
      </c>
      <c r="F10" s="141">
        <v>400</v>
      </c>
      <c r="G10" s="141" t="s">
        <v>30</v>
      </c>
      <c r="H10" s="141">
        <v>900</v>
      </c>
      <c r="I10" s="141">
        <v>1500</v>
      </c>
      <c r="J10" s="141" t="s">
        <v>30</v>
      </c>
      <c r="K10" s="141">
        <v>618</v>
      </c>
    </row>
    <row r="11" spans="1:11" ht="12.75">
      <c r="A11" s="77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77" t="s">
        <v>62</v>
      </c>
      <c r="B12" s="91" t="s">
        <v>30</v>
      </c>
      <c r="C12" s="142" t="s">
        <v>30</v>
      </c>
      <c r="D12" s="91" t="s">
        <v>30</v>
      </c>
      <c r="E12" s="91" t="s">
        <v>30</v>
      </c>
      <c r="F12" s="142" t="s">
        <v>30</v>
      </c>
      <c r="G12" s="142">
        <v>1604</v>
      </c>
      <c r="H12" s="142" t="s">
        <v>30</v>
      </c>
      <c r="I12" s="142" t="s">
        <v>30</v>
      </c>
      <c r="J12" s="142">
        <v>9</v>
      </c>
      <c r="K12" s="142">
        <v>15</v>
      </c>
    </row>
    <row r="13" spans="1:11" ht="12.75">
      <c r="A13" s="77" t="s">
        <v>63</v>
      </c>
      <c r="B13" s="140">
        <v>3</v>
      </c>
      <c r="C13" s="91" t="s">
        <v>30</v>
      </c>
      <c r="D13" s="142">
        <v>3</v>
      </c>
      <c r="E13" s="142">
        <v>1</v>
      </c>
      <c r="F13" s="142" t="s">
        <v>30</v>
      </c>
      <c r="G13" s="142" t="s">
        <v>30</v>
      </c>
      <c r="H13" s="142">
        <v>1000</v>
      </c>
      <c r="I13" s="142" t="s">
        <v>30</v>
      </c>
      <c r="J13" s="142" t="s">
        <v>30</v>
      </c>
      <c r="K13" s="142">
        <v>1</v>
      </c>
    </row>
    <row r="14" spans="1:11" ht="12.75">
      <c r="A14" s="77" t="s">
        <v>64</v>
      </c>
      <c r="B14" s="142">
        <v>112</v>
      </c>
      <c r="C14" s="142" t="s">
        <v>30</v>
      </c>
      <c r="D14" s="140">
        <v>112</v>
      </c>
      <c r="E14" s="140">
        <v>102</v>
      </c>
      <c r="F14" s="142" t="s">
        <v>30</v>
      </c>
      <c r="G14" s="142" t="s">
        <v>30</v>
      </c>
      <c r="H14" s="142">
        <v>441</v>
      </c>
      <c r="I14" s="142" t="s">
        <v>30</v>
      </c>
      <c r="J14" s="142" t="s">
        <v>30</v>
      </c>
      <c r="K14" s="142">
        <v>45</v>
      </c>
    </row>
    <row r="15" spans="1:11" ht="12.75">
      <c r="A15" s="77" t="s">
        <v>65</v>
      </c>
      <c r="B15" s="142">
        <v>17</v>
      </c>
      <c r="C15" s="142">
        <v>3</v>
      </c>
      <c r="D15" s="140">
        <v>20</v>
      </c>
      <c r="E15" s="140">
        <v>8</v>
      </c>
      <c r="F15" s="142">
        <v>3</v>
      </c>
      <c r="G15" s="142">
        <v>200</v>
      </c>
      <c r="H15" s="142">
        <v>1750</v>
      </c>
      <c r="I15" s="142">
        <v>4000</v>
      </c>
      <c r="J15" s="142">
        <v>20</v>
      </c>
      <c r="K15" s="142">
        <v>30</v>
      </c>
    </row>
    <row r="16" spans="1:11" ht="12.75">
      <c r="A16" s="138" t="s">
        <v>66</v>
      </c>
      <c r="B16" s="141">
        <v>132</v>
      </c>
      <c r="C16" s="141">
        <v>3</v>
      </c>
      <c r="D16" s="141">
        <v>135</v>
      </c>
      <c r="E16" s="141">
        <v>111</v>
      </c>
      <c r="F16" s="141">
        <v>3</v>
      </c>
      <c r="G16" s="141">
        <v>1804</v>
      </c>
      <c r="H16" s="141">
        <v>540</v>
      </c>
      <c r="I16" s="141">
        <v>4000</v>
      </c>
      <c r="J16" s="141">
        <v>10</v>
      </c>
      <c r="K16" s="141">
        <v>91</v>
      </c>
    </row>
    <row r="17" spans="1:11" ht="12.75">
      <c r="A17" s="77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12.75">
      <c r="A18" s="138" t="s">
        <v>67</v>
      </c>
      <c r="B18" s="139">
        <v>79</v>
      </c>
      <c r="C18" s="139" t="s">
        <v>30</v>
      </c>
      <c r="D18" s="143">
        <v>79</v>
      </c>
      <c r="E18" s="143">
        <v>79</v>
      </c>
      <c r="F18" s="139" t="s">
        <v>30</v>
      </c>
      <c r="G18" s="139">
        <v>6250</v>
      </c>
      <c r="H18" s="139">
        <v>165</v>
      </c>
      <c r="I18" s="139" t="s">
        <v>30</v>
      </c>
      <c r="J18" s="139">
        <v>2</v>
      </c>
      <c r="K18" s="139">
        <v>25</v>
      </c>
    </row>
    <row r="19" spans="1:11" ht="12.75">
      <c r="A19" s="77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2.75">
      <c r="A20" s="77" t="s">
        <v>69</v>
      </c>
      <c r="B20" s="140">
        <v>799</v>
      </c>
      <c r="C20" s="91" t="s">
        <v>30</v>
      </c>
      <c r="D20" s="140">
        <v>799</v>
      </c>
      <c r="E20" s="140">
        <v>758</v>
      </c>
      <c r="F20" s="91" t="s">
        <v>30</v>
      </c>
      <c r="G20" s="91" t="s">
        <v>30</v>
      </c>
      <c r="H20" s="98">
        <v>2506</v>
      </c>
      <c r="I20" s="98" t="s">
        <v>30</v>
      </c>
      <c r="J20" s="98" t="s">
        <v>30</v>
      </c>
      <c r="K20" s="98">
        <v>1900</v>
      </c>
    </row>
    <row r="21" spans="1:11" ht="12.75">
      <c r="A21" s="138" t="s">
        <v>166</v>
      </c>
      <c r="B21" s="141">
        <v>799</v>
      </c>
      <c r="C21" s="141" t="s">
        <v>30</v>
      </c>
      <c r="D21" s="141">
        <v>799</v>
      </c>
      <c r="E21" s="141">
        <v>758</v>
      </c>
      <c r="F21" s="141" t="s">
        <v>30</v>
      </c>
      <c r="G21" s="141" t="s">
        <v>30</v>
      </c>
      <c r="H21" s="141">
        <v>2506</v>
      </c>
      <c r="I21" s="141" t="s">
        <v>30</v>
      </c>
      <c r="J21" s="141" t="s">
        <v>30</v>
      </c>
      <c r="K21" s="141">
        <v>1900</v>
      </c>
    </row>
    <row r="22" spans="1:11" ht="12.75">
      <c r="A22" s="77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2.75">
      <c r="A23" s="138" t="s">
        <v>71</v>
      </c>
      <c r="B23" s="143">
        <v>111</v>
      </c>
      <c r="C23" s="141" t="s">
        <v>30</v>
      </c>
      <c r="D23" s="143">
        <v>111</v>
      </c>
      <c r="E23" s="143">
        <v>111</v>
      </c>
      <c r="F23" s="141" t="s">
        <v>30</v>
      </c>
      <c r="G23" s="141" t="s">
        <v>30</v>
      </c>
      <c r="H23" s="141">
        <v>640</v>
      </c>
      <c r="I23" s="141" t="s">
        <v>30</v>
      </c>
      <c r="J23" s="141" t="s">
        <v>30</v>
      </c>
      <c r="K23" s="141">
        <v>71</v>
      </c>
    </row>
    <row r="24" spans="1:11" ht="12.75">
      <c r="A24" s="77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.75">
      <c r="A25" s="77" t="s">
        <v>122</v>
      </c>
      <c r="B25" s="98">
        <v>175</v>
      </c>
      <c r="C25" s="98">
        <v>155</v>
      </c>
      <c r="D25" s="140">
        <v>330</v>
      </c>
      <c r="E25" s="140">
        <v>175</v>
      </c>
      <c r="F25" s="98">
        <v>150</v>
      </c>
      <c r="G25" s="98" t="s">
        <v>30</v>
      </c>
      <c r="H25" s="140">
        <v>320</v>
      </c>
      <c r="I25" s="140">
        <v>1920</v>
      </c>
      <c r="J25" s="91" t="s">
        <v>30</v>
      </c>
      <c r="K25" s="140">
        <v>344</v>
      </c>
    </row>
    <row r="26" spans="1:11" ht="12.75">
      <c r="A26" s="77" t="s">
        <v>72</v>
      </c>
      <c r="B26" s="91" t="s">
        <v>30</v>
      </c>
      <c r="C26" s="140">
        <v>32</v>
      </c>
      <c r="D26" s="140">
        <v>32</v>
      </c>
      <c r="E26" s="91" t="s">
        <v>30</v>
      </c>
      <c r="F26" s="98">
        <v>32</v>
      </c>
      <c r="G26" s="98" t="s">
        <v>30</v>
      </c>
      <c r="H26" s="98" t="s">
        <v>30</v>
      </c>
      <c r="I26" s="98">
        <v>1150</v>
      </c>
      <c r="J26" s="98" t="s">
        <v>30</v>
      </c>
      <c r="K26" s="98">
        <v>37</v>
      </c>
    </row>
    <row r="27" spans="1:11" ht="12.75">
      <c r="A27" s="77" t="s">
        <v>73</v>
      </c>
      <c r="B27" s="140">
        <v>11</v>
      </c>
      <c r="C27" s="91" t="s">
        <v>30</v>
      </c>
      <c r="D27" s="140">
        <v>11</v>
      </c>
      <c r="E27" s="140">
        <v>11</v>
      </c>
      <c r="F27" s="91" t="s">
        <v>30</v>
      </c>
      <c r="G27" s="91" t="s">
        <v>30</v>
      </c>
      <c r="H27" s="98">
        <v>540</v>
      </c>
      <c r="I27" s="98" t="s">
        <v>30</v>
      </c>
      <c r="J27" s="98" t="s">
        <v>30</v>
      </c>
      <c r="K27" s="98">
        <v>6</v>
      </c>
    </row>
    <row r="28" spans="1:11" ht="12.75">
      <c r="A28" s="138" t="s">
        <v>74</v>
      </c>
      <c r="B28" s="141">
        <v>186</v>
      </c>
      <c r="C28" s="141">
        <v>187</v>
      </c>
      <c r="D28" s="141">
        <v>373</v>
      </c>
      <c r="E28" s="141">
        <v>186</v>
      </c>
      <c r="F28" s="141">
        <v>182</v>
      </c>
      <c r="G28" s="141" t="s">
        <v>30</v>
      </c>
      <c r="H28" s="141">
        <v>333</v>
      </c>
      <c r="I28" s="141">
        <v>1785</v>
      </c>
      <c r="J28" s="141" t="s">
        <v>30</v>
      </c>
      <c r="K28" s="141">
        <v>387</v>
      </c>
    </row>
    <row r="29" spans="1:11" ht="12.75">
      <c r="A29" s="77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2.75">
      <c r="A30" s="77" t="s">
        <v>75</v>
      </c>
      <c r="B30" s="98">
        <v>75</v>
      </c>
      <c r="C30" s="98">
        <v>119</v>
      </c>
      <c r="D30" s="140">
        <v>194</v>
      </c>
      <c r="E30" s="140">
        <v>75</v>
      </c>
      <c r="F30" s="98">
        <v>119</v>
      </c>
      <c r="G30" s="98">
        <v>1750</v>
      </c>
      <c r="H30" s="98">
        <v>800</v>
      </c>
      <c r="I30" s="98">
        <v>2400</v>
      </c>
      <c r="J30" s="98">
        <v>5</v>
      </c>
      <c r="K30" s="98">
        <v>354</v>
      </c>
    </row>
    <row r="31" spans="1:11" ht="12.75">
      <c r="A31" s="77" t="s">
        <v>76</v>
      </c>
      <c r="B31" s="98">
        <v>30</v>
      </c>
      <c r="C31" s="98" t="s">
        <v>30</v>
      </c>
      <c r="D31" s="140">
        <v>30</v>
      </c>
      <c r="E31" s="140">
        <v>24</v>
      </c>
      <c r="F31" s="98" t="s">
        <v>30</v>
      </c>
      <c r="G31" s="98" t="s">
        <v>30</v>
      </c>
      <c r="H31" s="140">
        <v>900</v>
      </c>
      <c r="I31" s="91" t="s">
        <v>30</v>
      </c>
      <c r="J31" s="91" t="s">
        <v>30</v>
      </c>
      <c r="K31" s="140">
        <v>22</v>
      </c>
    </row>
    <row r="32" spans="1:11" ht="12.75">
      <c r="A32" s="77" t="s">
        <v>77</v>
      </c>
      <c r="B32" s="98">
        <v>68</v>
      </c>
      <c r="C32" s="98">
        <v>2</v>
      </c>
      <c r="D32" s="98">
        <v>70</v>
      </c>
      <c r="E32" s="98">
        <v>68</v>
      </c>
      <c r="F32" s="98" t="s">
        <v>30</v>
      </c>
      <c r="G32" s="98" t="s">
        <v>30</v>
      </c>
      <c r="H32" s="140">
        <v>949</v>
      </c>
      <c r="I32" s="91" t="s">
        <v>30</v>
      </c>
      <c r="J32" s="91" t="s">
        <v>30</v>
      </c>
      <c r="K32" s="140">
        <v>65</v>
      </c>
    </row>
    <row r="33" spans="1:11" ht="12.75">
      <c r="A33" s="138" t="s">
        <v>78</v>
      </c>
      <c r="B33" s="141">
        <v>173</v>
      </c>
      <c r="C33" s="141">
        <v>121</v>
      </c>
      <c r="D33" s="141">
        <v>294</v>
      </c>
      <c r="E33" s="141">
        <v>167</v>
      </c>
      <c r="F33" s="141">
        <v>119</v>
      </c>
      <c r="G33" s="141">
        <v>1750</v>
      </c>
      <c r="H33" s="141">
        <v>875</v>
      </c>
      <c r="I33" s="141">
        <v>2400</v>
      </c>
      <c r="J33" s="141">
        <v>5</v>
      </c>
      <c r="K33" s="141">
        <v>441</v>
      </c>
    </row>
    <row r="34" spans="1:11" ht="12.75">
      <c r="A34" s="77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>
      <c r="A35" s="138" t="s">
        <v>79</v>
      </c>
      <c r="B35" s="139">
        <v>492</v>
      </c>
      <c r="C35" s="139">
        <v>855</v>
      </c>
      <c r="D35" s="143">
        <v>1347</v>
      </c>
      <c r="E35" s="143">
        <v>455</v>
      </c>
      <c r="F35" s="139">
        <v>773</v>
      </c>
      <c r="G35" s="139">
        <v>650</v>
      </c>
      <c r="H35" s="139">
        <v>450</v>
      </c>
      <c r="I35" s="139">
        <v>1550</v>
      </c>
      <c r="J35" s="139">
        <v>10</v>
      </c>
      <c r="K35" s="139">
        <v>1409</v>
      </c>
    </row>
    <row r="36" spans="1:11" ht="12.75">
      <c r="A36" s="77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77" t="s">
        <v>170</v>
      </c>
      <c r="B37" s="91">
        <v>34700</v>
      </c>
      <c r="C37" s="98">
        <v>1300</v>
      </c>
      <c r="D37" s="140">
        <v>36000</v>
      </c>
      <c r="E37" s="140">
        <v>34700</v>
      </c>
      <c r="F37" s="91">
        <v>1100</v>
      </c>
      <c r="G37" s="98" t="s">
        <v>30</v>
      </c>
      <c r="H37" s="91">
        <v>1644</v>
      </c>
      <c r="I37" s="98">
        <v>5000</v>
      </c>
      <c r="J37" s="98" t="s">
        <v>30</v>
      </c>
      <c r="K37" s="98">
        <v>62547</v>
      </c>
    </row>
    <row r="38" spans="1:11" ht="12.75">
      <c r="A38" s="77" t="s">
        <v>171</v>
      </c>
      <c r="B38" s="91">
        <v>25000</v>
      </c>
      <c r="C38" s="98">
        <v>800</v>
      </c>
      <c r="D38" s="140">
        <v>25800</v>
      </c>
      <c r="E38" s="140">
        <v>25000</v>
      </c>
      <c r="F38" s="91">
        <v>800</v>
      </c>
      <c r="G38" s="98" t="s">
        <v>30</v>
      </c>
      <c r="H38" s="91">
        <v>1653</v>
      </c>
      <c r="I38" s="98">
        <v>5000</v>
      </c>
      <c r="J38" s="98" t="s">
        <v>30</v>
      </c>
      <c r="K38" s="98">
        <v>45325</v>
      </c>
    </row>
    <row r="39" spans="1:11" ht="12.75">
      <c r="A39" s="138" t="s">
        <v>172</v>
      </c>
      <c r="B39" s="141">
        <v>59700</v>
      </c>
      <c r="C39" s="141">
        <v>2100</v>
      </c>
      <c r="D39" s="143">
        <v>61800</v>
      </c>
      <c r="E39" s="143">
        <v>59700</v>
      </c>
      <c r="F39" s="141">
        <v>1900</v>
      </c>
      <c r="G39" s="141" t="s">
        <v>30</v>
      </c>
      <c r="H39" s="141">
        <v>1648</v>
      </c>
      <c r="I39" s="141">
        <v>5000</v>
      </c>
      <c r="J39" s="141" t="s">
        <v>30</v>
      </c>
      <c r="K39" s="141">
        <v>107872</v>
      </c>
    </row>
    <row r="40" spans="1:11" ht="12.75">
      <c r="A40" s="77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>
      <c r="A41" s="77" t="s">
        <v>80</v>
      </c>
      <c r="B41" s="98">
        <v>27</v>
      </c>
      <c r="C41" s="98">
        <v>53</v>
      </c>
      <c r="D41" s="98">
        <v>80</v>
      </c>
      <c r="E41" s="98">
        <v>27</v>
      </c>
      <c r="F41" s="140">
        <v>50</v>
      </c>
      <c r="G41" s="91" t="s">
        <v>30</v>
      </c>
      <c r="H41" s="140">
        <v>296</v>
      </c>
      <c r="I41" s="140">
        <v>2360</v>
      </c>
      <c r="J41" s="91" t="s">
        <v>30</v>
      </c>
      <c r="K41" s="140">
        <v>126</v>
      </c>
    </row>
    <row r="42" spans="1:11" ht="12.75">
      <c r="A42" s="77" t="s">
        <v>82</v>
      </c>
      <c r="B42" s="98">
        <v>2231</v>
      </c>
      <c r="C42" s="98">
        <v>1463</v>
      </c>
      <c r="D42" s="140">
        <v>3694</v>
      </c>
      <c r="E42" s="140">
        <v>2152</v>
      </c>
      <c r="F42" s="98">
        <v>1440</v>
      </c>
      <c r="G42" s="98">
        <v>650</v>
      </c>
      <c r="H42" s="98">
        <v>3330</v>
      </c>
      <c r="I42" s="98">
        <v>4999</v>
      </c>
      <c r="J42" s="98" t="s">
        <v>30</v>
      </c>
      <c r="K42" s="98">
        <v>14365</v>
      </c>
    </row>
    <row r="43" spans="1:11" ht="12.75">
      <c r="A43" s="77" t="s">
        <v>84</v>
      </c>
      <c r="B43" s="98">
        <v>4028</v>
      </c>
      <c r="C43" s="98">
        <v>1525</v>
      </c>
      <c r="D43" s="98">
        <v>5553</v>
      </c>
      <c r="E43" s="98">
        <v>3980</v>
      </c>
      <c r="F43" s="98">
        <v>1448</v>
      </c>
      <c r="G43" s="98">
        <v>10144</v>
      </c>
      <c r="H43" s="98">
        <v>600</v>
      </c>
      <c r="I43" s="98">
        <v>1900</v>
      </c>
      <c r="J43" s="98">
        <v>5</v>
      </c>
      <c r="K43" s="98">
        <v>5190</v>
      </c>
    </row>
    <row r="44" spans="1:11" ht="12.75">
      <c r="A44" s="77" t="s">
        <v>85</v>
      </c>
      <c r="B44" s="98">
        <v>2</v>
      </c>
      <c r="C44" s="98">
        <v>2220</v>
      </c>
      <c r="D44" s="140">
        <v>2222</v>
      </c>
      <c r="E44" s="140">
        <v>2</v>
      </c>
      <c r="F44" s="98">
        <v>2220</v>
      </c>
      <c r="G44" s="98" t="s">
        <v>30</v>
      </c>
      <c r="H44" s="98">
        <v>1450</v>
      </c>
      <c r="I44" s="98">
        <v>2700</v>
      </c>
      <c r="J44" s="98" t="s">
        <v>30</v>
      </c>
      <c r="K44" s="98">
        <v>5997</v>
      </c>
    </row>
    <row r="45" spans="1:11" ht="12.75">
      <c r="A45" s="77" t="s">
        <v>86</v>
      </c>
      <c r="B45" s="98">
        <v>6548</v>
      </c>
      <c r="C45" s="98">
        <v>459</v>
      </c>
      <c r="D45" s="140">
        <v>7007</v>
      </c>
      <c r="E45" s="140">
        <v>6487</v>
      </c>
      <c r="F45" s="98">
        <v>431</v>
      </c>
      <c r="G45" s="98" t="s">
        <v>30</v>
      </c>
      <c r="H45" s="140">
        <v>1875</v>
      </c>
      <c r="I45" s="140">
        <v>4500</v>
      </c>
      <c r="J45" s="91" t="s">
        <v>30</v>
      </c>
      <c r="K45" s="140">
        <v>14103</v>
      </c>
    </row>
    <row r="46" spans="1:11" ht="12.75">
      <c r="A46" s="77" t="s">
        <v>87</v>
      </c>
      <c r="B46" s="98">
        <v>47245</v>
      </c>
      <c r="C46" s="98">
        <v>38622</v>
      </c>
      <c r="D46" s="140">
        <v>85867</v>
      </c>
      <c r="E46" s="140">
        <v>45402</v>
      </c>
      <c r="F46" s="98">
        <v>36599</v>
      </c>
      <c r="G46" s="98" t="s">
        <v>30</v>
      </c>
      <c r="H46" s="98">
        <v>2464</v>
      </c>
      <c r="I46" s="98">
        <v>3582</v>
      </c>
      <c r="J46" s="98" t="s">
        <v>30</v>
      </c>
      <c r="K46" s="98">
        <v>242952</v>
      </c>
    </row>
    <row r="47" spans="1:11" ht="12.75">
      <c r="A47" s="138" t="s">
        <v>167</v>
      </c>
      <c r="B47" s="141">
        <v>60081</v>
      </c>
      <c r="C47" s="141">
        <v>44342</v>
      </c>
      <c r="D47" s="141">
        <v>104423</v>
      </c>
      <c r="E47" s="141">
        <v>58050</v>
      </c>
      <c r="F47" s="141">
        <v>42188</v>
      </c>
      <c r="G47" s="141">
        <v>10794</v>
      </c>
      <c r="H47" s="141">
        <v>2301</v>
      </c>
      <c r="I47" s="141">
        <v>3534</v>
      </c>
      <c r="J47" s="141">
        <v>5</v>
      </c>
      <c r="K47" s="141">
        <v>282733</v>
      </c>
    </row>
    <row r="48" spans="1:11" ht="12.75">
      <c r="A48" s="77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12.75">
      <c r="A49" s="77" t="s">
        <v>88</v>
      </c>
      <c r="B49" s="140">
        <v>4</v>
      </c>
      <c r="C49" s="140">
        <v>23</v>
      </c>
      <c r="D49" s="140">
        <v>27</v>
      </c>
      <c r="E49" s="140">
        <v>4</v>
      </c>
      <c r="F49" s="140">
        <v>20</v>
      </c>
      <c r="G49" s="140">
        <v>16200</v>
      </c>
      <c r="H49" s="98">
        <v>1100</v>
      </c>
      <c r="I49" s="98">
        <v>2200</v>
      </c>
      <c r="J49" s="98">
        <v>5</v>
      </c>
      <c r="K49" s="98">
        <v>129</v>
      </c>
    </row>
    <row r="50" spans="1:11" ht="12.75">
      <c r="A50" s="138" t="s">
        <v>89</v>
      </c>
      <c r="B50" s="143">
        <v>4</v>
      </c>
      <c r="C50" s="143">
        <v>23</v>
      </c>
      <c r="D50" s="143">
        <v>27</v>
      </c>
      <c r="E50" s="143">
        <v>4</v>
      </c>
      <c r="F50" s="143">
        <v>20</v>
      </c>
      <c r="G50" s="143">
        <v>16200</v>
      </c>
      <c r="H50" s="141">
        <v>1100</v>
      </c>
      <c r="I50" s="141">
        <v>2200</v>
      </c>
      <c r="J50" s="141">
        <v>5</v>
      </c>
      <c r="K50" s="141">
        <v>129</v>
      </c>
    </row>
    <row r="51" spans="1:11" ht="12.75">
      <c r="A51" s="77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13.5" thickBot="1">
      <c r="A52" s="92" t="s">
        <v>90</v>
      </c>
      <c r="B52" s="93">
        <v>121777</v>
      </c>
      <c r="C52" s="93">
        <v>48051</v>
      </c>
      <c r="D52" s="93">
        <v>169828</v>
      </c>
      <c r="E52" s="93">
        <v>119641</v>
      </c>
      <c r="F52" s="93">
        <v>45585</v>
      </c>
      <c r="G52" s="93">
        <v>37448</v>
      </c>
      <c r="H52" s="93">
        <v>1960</v>
      </c>
      <c r="I52" s="93">
        <v>3533</v>
      </c>
      <c r="J52" s="93">
        <v>5</v>
      </c>
      <c r="K52" s="93">
        <v>395676</v>
      </c>
    </row>
  </sheetData>
  <mergeCells count="7">
    <mergeCell ref="E7:F7"/>
    <mergeCell ref="H7:I7"/>
    <mergeCell ref="A1:K1"/>
    <mergeCell ref="A3:K3"/>
    <mergeCell ref="B5:F5"/>
    <mergeCell ref="B6:F6"/>
    <mergeCell ref="H6:I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2007-07-16T11:04:15Z</cp:lastPrinted>
  <dcterms:created xsi:type="dcterms:W3CDTF">2003-08-07T08:19:34Z</dcterms:created>
  <dcterms:modified xsi:type="dcterms:W3CDTF">2008-07-03T06:36:06Z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