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588" activeTab="0"/>
  </bookViews>
  <sheets>
    <sheet name="27.3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N" localSheetId="0">#REF!</definedName>
    <definedName name="\N">#REF!</definedName>
    <definedName name="\T">'[2]19.18-19'!#REF!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'[2]19.14-15'!#REF!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'[2]19.14-15'!#REF!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'[2]19.14-15'!#REF!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localSheetId="0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GUION">#REF!</definedName>
    <definedName name="Imprimir_área_IM" localSheetId="0">'[3]GANADE15'!$A$35:$AG$39</definedName>
    <definedName name="Imprimir_área_IM">#REF!</definedName>
    <definedName name="p421">'[4]CARNE1'!$B$44</definedName>
    <definedName name="p431" hidden="1">'[4]CARNE7'!$G$11:$G$93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<sst xmlns="http://schemas.openxmlformats.org/spreadsheetml/2006/main" count="43" uniqueCount="36">
  <si>
    <t>MADERA Y LEÑA</t>
  </si>
  <si>
    <t>Coníferas</t>
  </si>
  <si>
    <t>Total</t>
  </si>
  <si>
    <t>de</t>
  </si>
  <si>
    <t>Valor</t>
  </si>
  <si>
    <t>Precio</t>
  </si>
  <si>
    <t>Especies</t>
  </si>
  <si>
    <t>Montes</t>
  </si>
  <si>
    <t>(euros)</t>
  </si>
  <si>
    <t>montes</t>
  </si>
  <si>
    <t>En pie</t>
  </si>
  <si>
    <t>En cargadero</t>
  </si>
  <si>
    <t>Otras frondosas</t>
  </si>
  <si>
    <t>U.P.: Utilidad Pública.</t>
  </si>
  <si>
    <t>E.L. de L.D.: Entidades Locales de Libre Disposición.</t>
  </si>
  <si>
    <t>Grupos</t>
  </si>
  <si>
    <t>Cortas (estéreos)</t>
  </si>
  <si>
    <t>(euros/estéreo)</t>
  </si>
  <si>
    <t>Quercíneas</t>
  </si>
  <si>
    <t>Matorral</t>
  </si>
  <si>
    <t>TOTAL</t>
  </si>
  <si>
    <t>Leña destinada a usos industriales (a deducir)</t>
  </si>
  <si>
    <t>TOTAL LEÑA PARA QUEMAR Y CARBONEO</t>
  </si>
  <si>
    <t>Estado</t>
  </si>
  <si>
    <t>-</t>
  </si>
  <si>
    <t xml:space="preserve"> 27.3.  LEÑA: Resumen nacional de cortas según especies, pertenencias, valor y precio, 2002</t>
  </si>
  <si>
    <t xml:space="preserve">Montes de </t>
  </si>
  <si>
    <t xml:space="preserve">De U.P.  </t>
  </si>
  <si>
    <t xml:space="preserve">del  </t>
  </si>
  <si>
    <t>consor-</t>
  </si>
  <si>
    <t>no consor-</t>
  </si>
  <si>
    <t>E.L. de</t>
  </si>
  <si>
    <t>de particu-</t>
  </si>
  <si>
    <t>ciados</t>
  </si>
  <si>
    <t>L.D.</t>
  </si>
  <si>
    <t>lares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</si>
</sst>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______"/>
    <numFmt numFmtId="179" formatCode="#,##0__;\–#,##0__;\–__;@__"/>
    <numFmt numFmtId="180" formatCode="#,##0.00__;\–#,##0.00__;\–__;@__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2" borderId="0" xfId="22" applyFont="1" applyFill="1">
      <alignment/>
      <protection/>
    </xf>
    <xf numFmtId="0" fontId="0" fillId="2" borderId="0" xfId="22" applyFont="1" applyFill="1">
      <alignment/>
      <protection/>
    </xf>
    <xf numFmtId="0" fontId="0" fillId="2" borderId="0" xfId="22" applyFont="1" applyFill="1" applyBorder="1">
      <alignment/>
      <protection/>
    </xf>
    <xf numFmtId="0" fontId="0" fillId="2" borderId="0" xfId="22" applyFont="1" applyFill="1" applyBorder="1" applyAlignment="1">
      <alignment/>
      <protection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Alignment="1">
      <alignment/>
    </xf>
    <xf numFmtId="3" fontId="0" fillId="2" borderId="4" xfId="0" applyNumberFormat="1" applyFill="1" applyBorder="1" applyAlignment="1">
      <alignment horizontal="right"/>
    </xf>
    <xf numFmtId="3" fontId="0" fillId="2" borderId="4" xfId="0" applyNumberFormat="1" applyFill="1" applyBorder="1" applyAlignment="1">
      <alignment/>
    </xf>
    <xf numFmtId="3" fontId="0" fillId="2" borderId="5" xfId="0" applyNumberFormat="1" applyFill="1" applyBorder="1" applyAlignment="1">
      <alignment/>
    </xf>
    <xf numFmtId="4" fontId="0" fillId="2" borderId="5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4" fontId="0" fillId="2" borderId="6" xfId="0" applyNumberFormat="1" applyFill="1" applyBorder="1" applyAlignment="1">
      <alignment/>
    </xf>
    <xf numFmtId="0" fontId="6" fillId="2" borderId="7" xfId="0" applyFont="1" applyFill="1" applyBorder="1" applyAlignment="1">
      <alignment/>
    </xf>
    <xf numFmtId="3" fontId="6" fillId="2" borderId="3" xfId="0" applyNumberFormat="1" applyFont="1" applyFill="1" applyBorder="1" applyAlignment="1">
      <alignment/>
    </xf>
    <xf numFmtId="4" fontId="6" fillId="2" borderId="8" xfId="0" applyNumberFormat="1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3" fontId="0" fillId="2" borderId="12" xfId="0" applyNumberFormat="1" applyFill="1" applyBorder="1" applyAlignment="1">
      <alignment/>
    </xf>
    <xf numFmtId="4" fontId="0" fillId="2" borderId="12" xfId="0" applyNumberFormat="1" applyFill="1" applyBorder="1" applyAlignment="1">
      <alignment/>
    </xf>
    <xf numFmtId="4" fontId="0" fillId="2" borderId="13" xfId="0" applyNumberFormat="1" applyFill="1" applyBorder="1" applyAlignment="1">
      <alignment/>
    </xf>
    <xf numFmtId="4" fontId="0" fillId="2" borderId="4" xfId="0" applyNumberFormat="1" applyFill="1" applyBorder="1" applyAlignment="1">
      <alignment/>
    </xf>
    <xf numFmtId="3" fontId="6" fillId="2" borderId="14" xfId="0" applyNumberFormat="1" applyFont="1" applyFill="1" applyBorder="1" applyAlignment="1">
      <alignment/>
    </xf>
    <xf numFmtId="4" fontId="6" fillId="2" borderId="14" xfId="0" applyNumberFormat="1" applyFont="1" applyFill="1" applyBorder="1" applyAlignment="1">
      <alignment/>
    </xf>
    <xf numFmtId="4" fontId="6" fillId="2" borderId="15" xfId="0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3" fontId="6" fillId="2" borderId="7" xfId="0" applyNumberFormat="1" applyFont="1" applyFill="1" applyBorder="1" applyAlignment="1">
      <alignment/>
    </xf>
    <xf numFmtId="0" fontId="6" fillId="2" borderId="16" xfId="0" applyFont="1" applyFill="1" applyBorder="1" applyAlignment="1">
      <alignment/>
    </xf>
    <xf numFmtId="3" fontId="6" fillId="2" borderId="8" xfId="0" applyNumberFormat="1" applyFont="1" applyFill="1" applyBorder="1" applyAlignment="1">
      <alignment/>
    </xf>
    <xf numFmtId="3" fontId="0" fillId="2" borderId="2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3" fillId="2" borderId="0" xfId="22" applyFont="1" applyFill="1" applyAlignment="1">
      <alignment horizontal="center"/>
      <protection/>
    </xf>
    <xf numFmtId="0" fontId="5" fillId="2" borderId="0" xfId="22" applyFont="1" applyFill="1" applyBorder="1" applyAlignment="1" quotePrefix="1">
      <alignment horizontal="center"/>
      <protection/>
    </xf>
    <xf numFmtId="0" fontId="5" fillId="2" borderId="0" xfId="22" applyFont="1" applyFill="1" applyBorder="1" applyAlignment="1">
      <alignment horizontal="center"/>
      <protection/>
    </xf>
    <xf numFmtId="0" fontId="0" fillId="2" borderId="21" xfId="0" applyFill="1" applyBorder="1" applyAlignment="1">
      <alignment horizontal="center"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AEA2001-C28" xfId="20"/>
    <cellStyle name="Normal_AEA2001-C28_AEA2001-C27" xfId="21"/>
    <cellStyle name="Normal_maderayleña98" xfId="22"/>
    <cellStyle name="Normal_p554" xfId="23"/>
    <cellStyle name="Normal_p555" xfId="24"/>
    <cellStyle name="Normal_serihist4.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ALE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a Coruña"/>
      <sheetName val="Lugo"/>
      <sheetName val="Orense"/>
      <sheetName val="Pontevedra"/>
      <sheetName val="Asturias"/>
      <sheetName val="Cantabria"/>
      <sheetName val="Álava"/>
      <sheetName val="Guipuzcoa"/>
      <sheetName val="Vizcaya"/>
      <sheetName val="Navarra"/>
      <sheetName val="La Rioja"/>
      <sheetName val="Huesca"/>
      <sheetName val="Teruel"/>
      <sheetName val="Zaragoza"/>
      <sheetName val="Barcelona"/>
      <sheetName val="Girona"/>
      <sheetName val="Lleida"/>
      <sheetName val="Tarragona"/>
      <sheetName val="Baleares"/>
      <sheetName val="Ávila"/>
      <sheetName val="Burgos"/>
      <sheetName val="León"/>
      <sheetName val="Palencia"/>
      <sheetName val="Salamanca"/>
      <sheetName val="Segovia"/>
      <sheetName val="Soria"/>
      <sheetName val="Valladolid"/>
      <sheetName val="Zamora"/>
      <sheetName val="Madrid"/>
      <sheetName val="Albacete"/>
      <sheetName val="Ciudad Real"/>
      <sheetName val="Cuenca"/>
      <sheetName val="Guadalajara"/>
      <sheetName val="Toledo"/>
      <sheetName val="Alicante"/>
      <sheetName val="Castellón"/>
      <sheetName val="Valencia"/>
      <sheetName val="Murcia"/>
      <sheetName val="Badajoz"/>
      <sheetName val="Cáceres"/>
      <sheetName val="Almería"/>
      <sheetName val="Cádiz"/>
      <sheetName val="Córdoba"/>
      <sheetName val="Granada"/>
      <sheetName val="Huelva"/>
      <sheetName val="Jaén"/>
      <sheetName val="Málaga"/>
      <sheetName val="Sevilla"/>
      <sheetName val="Las Palmas"/>
      <sheetName val="Tenerife"/>
      <sheetName val="Hoja1"/>
      <sheetName val="Hoja28.2"/>
      <sheetName val="Hoja28.3"/>
      <sheetName val="Hoja28.6"/>
      <sheetName val="Hoja28.7"/>
      <sheetName val="Hoja28.8"/>
      <sheetName val="Hoja28.9"/>
      <sheetName val="Hoja28.10"/>
      <sheetName val="Hoja28.11"/>
      <sheetName val="Hoja28.12"/>
      <sheetName val="Hoja28.13"/>
      <sheetName val="Hoja28.14"/>
      <sheetName val="Hoja28.15"/>
      <sheetName val="Hoja28.16"/>
      <sheetName val="Hoja28.17"/>
      <sheetName val="Hoja28.18"/>
      <sheetName val="Hoja28.19"/>
      <sheetName val="Hoja2"/>
      <sheetName val="Hoja3"/>
      <sheetName val="Hoja4"/>
      <sheetName val="Hoja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L20"/>
  <sheetViews>
    <sheetView tabSelected="1" zoomScale="75" zoomScaleNormal="75" workbookViewId="0" topLeftCell="A1">
      <selection activeCell="A1" sqref="A1:K1"/>
    </sheetView>
  </sheetViews>
  <sheetFormatPr defaultColWidth="11.421875" defaultRowHeight="12.75"/>
  <cols>
    <col min="1" max="1" width="39.57421875" style="2" customWidth="1"/>
    <col min="2" max="7" width="12.57421875" style="2" customWidth="1"/>
    <col min="8" max="9" width="13.8515625" style="2" customWidth="1"/>
    <col min="10" max="10" width="11.28125" style="2" customWidth="1"/>
    <col min="11" max="11" width="13.8515625" style="2" customWidth="1"/>
    <col min="12" max="12" width="11.421875" style="2" customWidth="1"/>
    <col min="13" max="13" width="12.421875" style="2" customWidth="1"/>
    <col min="14" max="16384" width="11.421875" style="2" customWidth="1"/>
  </cols>
  <sheetData>
    <row r="1" spans="1:11" s="1" customFormat="1" ht="18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3" spans="1:12" ht="12.75" customHeight="1">
      <c r="A3" s="47" t="s">
        <v>25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3"/>
    </row>
    <row r="4" spans="1:11" ht="12.75" customHeight="1">
      <c r="A4" s="4"/>
      <c r="B4" s="4"/>
      <c r="C4" s="4"/>
      <c r="D4" s="4"/>
      <c r="E4" s="4"/>
      <c r="F4" s="4"/>
      <c r="G4" s="4"/>
      <c r="H4" s="3"/>
      <c r="I4" s="3"/>
      <c r="J4" s="3"/>
      <c r="K4" s="3"/>
    </row>
    <row r="5" spans="1:11" ht="12.75" customHeight="1">
      <c r="A5" s="5"/>
      <c r="B5" s="38" t="s">
        <v>16</v>
      </c>
      <c r="C5" s="49"/>
      <c r="D5" s="49"/>
      <c r="E5" s="49"/>
      <c r="F5" s="49"/>
      <c r="G5" s="39"/>
      <c r="H5" s="44"/>
      <c r="I5" s="45"/>
      <c r="J5" s="41"/>
      <c r="K5" s="41"/>
    </row>
    <row r="6" spans="1:11" ht="12.75" customHeight="1">
      <c r="A6" s="19" t="s">
        <v>15</v>
      </c>
      <c r="B6" s="7"/>
      <c r="C6" s="7"/>
      <c r="D6" s="7"/>
      <c r="E6" s="7"/>
      <c r="F6" s="7"/>
      <c r="G6" s="7"/>
      <c r="H6" s="42" t="s">
        <v>4</v>
      </c>
      <c r="I6" s="43"/>
      <c r="J6" s="42" t="s">
        <v>5</v>
      </c>
      <c r="K6" s="37"/>
    </row>
    <row r="7" spans="1:11" ht="12.75" customHeight="1">
      <c r="A7" s="19" t="s">
        <v>3</v>
      </c>
      <c r="B7" s="20" t="s">
        <v>7</v>
      </c>
      <c r="C7" s="20" t="s">
        <v>7</v>
      </c>
      <c r="D7" s="20" t="s">
        <v>27</v>
      </c>
      <c r="E7" s="20" t="s">
        <v>26</v>
      </c>
      <c r="F7" s="20" t="s">
        <v>7</v>
      </c>
      <c r="G7" s="20" t="s">
        <v>2</v>
      </c>
      <c r="H7" s="42" t="s">
        <v>8</v>
      </c>
      <c r="I7" s="43"/>
      <c r="J7" s="42" t="s">
        <v>17</v>
      </c>
      <c r="K7" s="37"/>
    </row>
    <row r="8" spans="1:12" ht="12.75" customHeight="1">
      <c r="A8" s="6" t="s">
        <v>6</v>
      </c>
      <c r="B8" s="20" t="s">
        <v>28</v>
      </c>
      <c r="C8" s="20" t="s">
        <v>29</v>
      </c>
      <c r="D8" s="20" t="s">
        <v>30</v>
      </c>
      <c r="E8" s="20" t="s">
        <v>31</v>
      </c>
      <c r="F8" s="20" t="s">
        <v>32</v>
      </c>
      <c r="G8" s="20" t="s">
        <v>9</v>
      </c>
      <c r="H8" s="42"/>
      <c r="I8" s="43"/>
      <c r="J8" s="40"/>
      <c r="K8" s="40"/>
      <c r="L8" s="3"/>
    </row>
    <row r="9" spans="1:12" ht="12.75" customHeight="1" thickBot="1">
      <c r="A9" s="21"/>
      <c r="B9" s="8" t="s">
        <v>23</v>
      </c>
      <c r="C9" s="8" t="s">
        <v>33</v>
      </c>
      <c r="D9" s="8" t="s">
        <v>33</v>
      </c>
      <c r="E9" s="8" t="s">
        <v>34</v>
      </c>
      <c r="F9" s="8" t="s">
        <v>35</v>
      </c>
      <c r="G9" s="8"/>
      <c r="H9" s="22" t="s">
        <v>10</v>
      </c>
      <c r="I9" s="23" t="s">
        <v>11</v>
      </c>
      <c r="J9" s="22" t="s">
        <v>10</v>
      </c>
      <c r="K9" s="24" t="s">
        <v>11</v>
      </c>
      <c r="L9" s="3"/>
    </row>
    <row r="10" spans="1:12" ht="12.75" customHeight="1">
      <c r="A10" s="9" t="s">
        <v>1</v>
      </c>
      <c r="B10" s="11">
        <v>24662</v>
      </c>
      <c r="C10" s="11">
        <v>114337</v>
      </c>
      <c r="D10" s="11">
        <v>103040</v>
      </c>
      <c r="E10" s="11">
        <v>97</v>
      </c>
      <c r="F10" s="11">
        <v>271135</v>
      </c>
      <c r="G10" s="11">
        <v>513271</v>
      </c>
      <c r="H10" s="25">
        <v>2176206.76</v>
      </c>
      <c r="I10" s="25">
        <v>5012398.32</v>
      </c>
      <c r="J10" s="26">
        <f aca="true" t="shared" si="0" ref="J10:K13">H10/$G10</f>
        <v>4.239878660590604</v>
      </c>
      <c r="K10" s="27">
        <f t="shared" si="0"/>
        <v>9.765598134318909</v>
      </c>
      <c r="L10" s="3"/>
    </row>
    <row r="11" spans="1:12" ht="12.75" customHeight="1">
      <c r="A11" s="9" t="s">
        <v>18</v>
      </c>
      <c r="B11" s="11">
        <v>980</v>
      </c>
      <c r="C11" s="11">
        <v>1220</v>
      </c>
      <c r="D11" s="11">
        <v>124935</v>
      </c>
      <c r="E11" s="11">
        <v>8642</v>
      </c>
      <c r="F11" s="11">
        <v>1167854</v>
      </c>
      <c r="G11" s="11">
        <v>1303631</v>
      </c>
      <c r="H11" s="11">
        <v>11050864.93</v>
      </c>
      <c r="I11" s="11">
        <v>19296927.47</v>
      </c>
      <c r="J11" s="28">
        <f t="shared" si="0"/>
        <v>8.47698844995248</v>
      </c>
      <c r="K11" s="15">
        <f t="shared" si="0"/>
        <v>14.802445991235249</v>
      </c>
      <c r="L11" s="3"/>
    </row>
    <row r="12" spans="1:12" ht="12.75" customHeight="1">
      <c r="A12" s="9" t="s">
        <v>12</v>
      </c>
      <c r="B12" s="11">
        <v>32493</v>
      </c>
      <c r="C12" s="11">
        <v>3413</v>
      </c>
      <c r="D12" s="11">
        <v>14366</v>
      </c>
      <c r="E12" s="11">
        <v>526</v>
      </c>
      <c r="F12" s="11">
        <v>316100</v>
      </c>
      <c r="G12" s="11">
        <v>366898</v>
      </c>
      <c r="H12" s="11">
        <v>1903048.88</v>
      </c>
      <c r="I12" s="11">
        <v>4095001.93</v>
      </c>
      <c r="J12" s="28">
        <f t="shared" si="0"/>
        <v>5.186860871413853</v>
      </c>
      <c r="K12" s="15">
        <f t="shared" si="0"/>
        <v>11.161145413711713</v>
      </c>
      <c r="L12" s="3"/>
    </row>
    <row r="13" spans="1:12" ht="12.75" customHeight="1">
      <c r="A13" s="9" t="s">
        <v>19</v>
      </c>
      <c r="B13" s="10" t="s">
        <v>24</v>
      </c>
      <c r="C13" s="10" t="s">
        <v>24</v>
      </c>
      <c r="D13" s="11">
        <v>75824</v>
      </c>
      <c r="E13" s="10" t="s">
        <v>24</v>
      </c>
      <c r="F13" s="11">
        <v>35691</v>
      </c>
      <c r="G13" s="11">
        <v>111515</v>
      </c>
      <c r="H13" s="11">
        <v>627081.35</v>
      </c>
      <c r="I13" s="11">
        <v>1132750.42</v>
      </c>
      <c r="J13" s="28">
        <f t="shared" si="0"/>
        <v>5.6232914854503875</v>
      </c>
      <c r="K13" s="15">
        <f t="shared" si="0"/>
        <v>10.157830067703896</v>
      </c>
      <c r="L13" s="3"/>
    </row>
    <row r="14" spans="1:12" ht="12.75" customHeight="1">
      <c r="A14" s="9"/>
      <c r="B14" s="11"/>
      <c r="C14" s="11"/>
      <c r="D14" s="11"/>
      <c r="E14" s="11"/>
      <c r="F14" s="11"/>
      <c r="G14" s="11"/>
      <c r="H14" s="11"/>
      <c r="I14" s="11"/>
      <c r="J14" s="28"/>
      <c r="K14" s="15"/>
      <c r="L14" s="3"/>
    </row>
    <row r="15" spans="1:12" ht="12.75" customHeight="1">
      <c r="A15" s="34" t="s">
        <v>20</v>
      </c>
      <c r="B15" s="29">
        <f>SUM(B10:B13)</f>
        <v>58135</v>
      </c>
      <c r="C15" s="29">
        <f aca="true" t="shared" si="1" ref="C15:I15">SUM(C10:C13)</f>
        <v>118970</v>
      </c>
      <c r="D15" s="29">
        <f t="shared" si="1"/>
        <v>318165</v>
      </c>
      <c r="E15" s="29">
        <f t="shared" si="1"/>
        <v>9265</v>
      </c>
      <c r="F15" s="29">
        <f t="shared" si="1"/>
        <v>1790780</v>
      </c>
      <c r="G15" s="29">
        <f t="shared" si="1"/>
        <v>2295315</v>
      </c>
      <c r="H15" s="29">
        <f t="shared" si="1"/>
        <v>15757201.92</v>
      </c>
      <c r="I15" s="29">
        <f t="shared" si="1"/>
        <v>29537078.14</v>
      </c>
      <c r="J15" s="30">
        <f>H15/$G15</f>
        <v>6.86494094274642</v>
      </c>
      <c r="K15" s="31">
        <f>I15/$G15</f>
        <v>12.868420299610293</v>
      </c>
      <c r="L15" s="3"/>
    </row>
    <row r="16" spans="1:12" ht="12.75" customHeight="1">
      <c r="A16" s="9" t="s">
        <v>21</v>
      </c>
      <c r="B16" s="32"/>
      <c r="C16" s="32"/>
      <c r="D16" s="32"/>
      <c r="E16" s="32"/>
      <c r="F16" s="32"/>
      <c r="G16" s="12">
        <v>121872</v>
      </c>
      <c r="H16" s="36">
        <f>G16*J16</f>
        <v>836041.92</v>
      </c>
      <c r="I16" s="32">
        <f>G16*K16</f>
        <v>1568492.64</v>
      </c>
      <c r="J16" s="13">
        <v>6.86</v>
      </c>
      <c r="K16" s="13">
        <v>12.87</v>
      </c>
      <c r="L16" s="3"/>
    </row>
    <row r="17" spans="1:12" ht="12.75">
      <c r="A17" s="9"/>
      <c r="B17" s="32"/>
      <c r="C17" s="32"/>
      <c r="D17" s="32"/>
      <c r="E17" s="32"/>
      <c r="F17" s="32"/>
      <c r="G17" s="14"/>
      <c r="H17" s="11"/>
      <c r="I17" s="32"/>
      <c r="J17" s="15"/>
      <c r="K17" s="15"/>
      <c r="L17" s="3"/>
    </row>
    <row r="18" spans="1:12" ht="13.5" thickBot="1">
      <c r="A18" s="16" t="s">
        <v>22</v>
      </c>
      <c r="B18" s="33"/>
      <c r="C18" s="33"/>
      <c r="D18" s="33"/>
      <c r="E18" s="33"/>
      <c r="F18" s="33"/>
      <c r="G18" s="35">
        <f>G15-G16</f>
        <v>2173443</v>
      </c>
      <c r="H18" s="17">
        <f>H15-H16</f>
        <v>14921160</v>
      </c>
      <c r="I18" s="33">
        <f>I15-I16</f>
        <v>27968585.5</v>
      </c>
      <c r="J18" s="18">
        <v>6.86</v>
      </c>
      <c r="K18" s="18">
        <f>I18/G18</f>
        <v>12.868331720684646</v>
      </c>
      <c r="L18" s="3"/>
    </row>
    <row r="19" spans="1:12" ht="12.75">
      <c r="A19" s="4" t="s">
        <v>13</v>
      </c>
      <c r="B19" s="4"/>
      <c r="L19" s="3"/>
    </row>
    <row r="20" spans="1:2" ht="12.75">
      <c r="A20" s="4" t="s">
        <v>14</v>
      </c>
      <c r="B20" s="4"/>
    </row>
  </sheetData>
  <mergeCells count="11">
    <mergeCell ref="H7:I7"/>
    <mergeCell ref="J7:K7"/>
    <mergeCell ref="H8:I8"/>
    <mergeCell ref="J8:K8"/>
    <mergeCell ref="H6:I6"/>
    <mergeCell ref="J6:K6"/>
    <mergeCell ref="A1:K1"/>
    <mergeCell ref="A3:K3"/>
    <mergeCell ref="B5:G5"/>
    <mergeCell ref="H5:I5"/>
    <mergeCell ref="J5:K5"/>
  </mergeCells>
  <printOptions/>
  <pageMargins left="0.75" right="0.75" top="1" bottom="1" header="0" footer="0"/>
  <pageSetup horizontalDpi="600" verticalDpi="600" orientation="portrait" paperSize="9" scale="4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2004-11-23T11:45:29Z</cp:lastPrinted>
  <dcterms:created xsi:type="dcterms:W3CDTF">2003-08-07T08:19:34Z</dcterms:created>
  <dcterms:modified xsi:type="dcterms:W3CDTF">2004-10-08T10:40:20Z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