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<sst xmlns="http://schemas.openxmlformats.org/spreadsheetml/2006/main" count="51" uniqueCount="38">
  <si>
    <t>CARNE</t>
  </si>
  <si>
    <t>Total</t>
  </si>
  <si>
    <t>Terneras</t>
  </si>
  <si>
    <t>Novillas</t>
  </si>
  <si>
    <t>Vacas</t>
  </si>
  <si>
    <t>Toros</t>
  </si>
  <si>
    <t>Chivos</t>
  </si>
  <si>
    <t>Lechones</t>
  </si>
  <si>
    <t>–</t>
  </si>
  <si>
    <t>Caballar</t>
  </si>
  <si>
    <t>Peso canal total</t>
  </si>
  <si>
    <t>(toneladas)</t>
  </si>
  <si>
    <t>Broilers</t>
  </si>
  <si>
    <t>Animales</t>
  </si>
  <si>
    <t>sacrificados</t>
  </si>
  <si>
    <t>Sacrificio en mataderos</t>
  </si>
  <si>
    <t>Estimación de otros sacrificios</t>
  </si>
  <si>
    <t>Clase de ganado</t>
  </si>
  <si>
    <t>BOVINO</t>
  </si>
  <si>
    <t>OVINO</t>
  </si>
  <si>
    <t>Corderos de más de 10 canal</t>
  </si>
  <si>
    <t>Ovino mayor</t>
  </si>
  <si>
    <t>CAPRINO</t>
  </si>
  <si>
    <t>Cabritos lechales</t>
  </si>
  <si>
    <t>Caprino mayor</t>
  </si>
  <si>
    <t>Otros porcinos</t>
  </si>
  <si>
    <t>EQUINO</t>
  </si>
  <si>
    <t>Mular y asnal</t>
  </si>
  <si>
    <t>Gallinas</t>
  </si>
  <si>
    <t>Otras aves</t>
  </si>
  <si>
    <t>TOTAL</t>
  </si>
  <si>
    <t>Corderos de 10 o menos kg canal</t>
  </si>
  <si>
    <t>PORCINO (1)</t>
  </si>
  <si>
    <t>AVES (2)</t>
  </si>
  <si>
    <t>CONEJOS (2)</t>
  </si>
  <si>
    <t>(1) Cambio de la metodología para la estimación de los sacrificios de porcino fuera de matadero.</t>
  </si>
  <si>
    <t xml:space="preserve"> 20.2.  CARNE: Sacrificio de ganado en mataderos y fuera de ellos, 2002</t>
  </si>
  <si>
    <t>(2) Miles de animales.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</si>
</sst>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2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82" fontId="0" fillId="0" borderId="4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4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2.28125" style="3" bestFit="1" customWidth="1"/>
    <col min="2" max="7" width="14.421875" style="3" customWidth="1"/>
    <col min="8" max="16384" width="11.421875" style="3" customWidth="1"/>
  </cols>
  <sheetData>
    <row r="1" spans="1:7" s="2" customFormat="1" ht="18">
      <c r="A1" s="18" t="s">
        <v>0</v>
      </c>
      <c r="B1" s="18"/>
      <c r="C1" s="18"/>
      <c r="D1" s="18"/>
      <c r="E1" s="18"/>
      <c r="F1" s="18"/>
      <c r="G1" s="18"/>
    </row>
    <row r="3" spans="1:7" s="1" customFormat="1" ht="15">
      <c r="A3" s="19" t="s">
        <v>36</v>
      </c>
      <c r="B3" s="19"/>
      <c r="C3" s="19"/>
      <c r="D3" s="19"/>
      <c r="E3" s="19"/>
      <c r="F3" s="19"/>
      <c r="G3" s="19"/>
    </row>
    <row r="4" spans="1:7" s="1" customFormat="1" ht="15">
      <c r="A4" s="22"/>
      <c r="B4" s="22"/>
      <c r="C4" s="22"/>
      <c r="D4" s="22"/>
      <c r="E4" s="22"/>
      <c r="F4" s="22"/>
      <c r="G4" s="22"/>
    </row>
    <row r="5" spans="2:7" ht="12.75">
      <c r="B5" s="20" t="s">
        <v>15</v>
      </c>
      <c r="C5" s="21"/>
      <c r="D5" s="20" t="s">
        <v>16</v>
      </c>
      <c r="E5" s="21"/>
      <c r="F5" s="20" t="s">
        <v>1</v>
      </c>
      <c r="G5" s="21"/>
    </row>
    <row r="6" spans="1:7" ht="12.75">
      <c r="A6" s="8" t="s">
        <v>17</v>
      </c>
      <c r="B6" s="4" t="s">
        <v>13</v>
      </c>
      <c r="C6" s="5" t="s">
        <v>10</v>
      </c>
      <c r="D6" s="4" t="s">
        <v>13</v>
      </c>
      <c r="E6" s="5" t="s">
        <v>10</v>
      </c>
      <c r="F6" s="4" t="s">
        <v>13</v>
      </c>
      <c r="G6" s="5" t="s">
        <v>10</v>
      </c>
    </row>
    <row r="7" spans="1:7" ht="13.5" thickBot="1">
      <c r="A7" s="14"/>
      <c r="B7" s="6" t="s">
        <v>14</v>
      </c>
      <c r="C7" s="6" t="s">
        <v>11</v>
      </c>
      <c r="D7" s="6" t="s">
        <v>14</v>
      </c>
      <c r="E7" s="6" t="s">
        <v>11</v>
      </c>
      <c r="F7" s="6" t="s">
        <v>14</v>
      </c>
      <c r="G7" s="6" t="s">
        <v>11</v>
      </c>
    </row>
    <row r="8" spans="1:7" ht="12.75">
      <c r="A8" s="12" t="s">
        <v>18</v>
      </c>
      <c r="B8" s="7">
        <f aca="true" t="shared" si="0" ref="B8:G8">SUM(B9:B12)</f>
        <v>2637818</v>
      </c>
      <c r="C8" s="9">
        <f t="shared" si="0"/>
        <v>668485.4979999999</v>
      </c>
      <c r="D8" s="7">
        <f t="shared" si="0"/>
        <v>54557</v>
      </c>
      <c r="E8" s="9">
        <f t="shared" si="0"/>
        <v>10352.939318018507</v>
      </c>
      <c r="F8" s="7">
        <f t="shared" si="0"/>
        <v>2692375</v>
      </c>
      <c r="G8" s="9">
        <f t="shared" si="0"/>
        <v>678838.4373180184</v>
      </c>
    </row>
    <row r="9" spans="1:7" ht="12.75">
      <c r="A9" s="10" t="s">
        <v>2</v>
      </c>
      <c r="B9" s="7">
        <v>286071</v>
      </c>
      <c r="C9" s="9">
        <v>44340.714</v>
      </c>
      <c r="D9" s="7">
        <v>22528.194407527386</v>
      </c>
      <c r="E9" s="9">
        <v>2638.3381121952116</v>
      </c>
      <c r="F9" s="7">
        <f aca="true" t="shared" si="1" ref="F9:G12">SUM(B9,D9)</f>
        <v>308599.1944075274</v>
      </c>
      <c r="G9" s="9">
        <f t="shared" si="1"/>
        <v>46979.05211219521</v>
      </c>
    </row>
    <row r="10" spans="1:7" ht="12.75">
      <c r="A10" s="10" t="s">
        <v>3</v>
      </c>
      <c r="B10" s="7">
        <v>726267</v>
      </c>
      <c r="C10" s="9">
        <v>172095.488</v>
      </c>
      <c r="D10" s="7">
        <v>9178.568820493738</v>
      </c>
      <c r="E10" s="9">
        <v>2219.544454685173</v>
      </c>
      <c r="F10" s="7">
        <f t="shared" si="1"/>
        <v>735445.5688204938</v>
      </c>
      <c r="G10" s="9">
        <f t="shared" si="1"/>
        <v>174315.0324546852</v>
      </c>
    </row>
    <row r="11" spans="1:7" ht="12.75">
      <c r="A11" s="10" t="s">
        <v>4</v>
      </c>
      <c r="B11" s="7">
        <v>338683</v>
      </c>
      <c r="C11" s="9">
        <v>93165.961</v>
      </c>
      <c r="D11" s="7">
        <v>3994.123517803238</v>
      </c>
      <c r="E11" s="9">
        <v>1136.5206388992992</v>
      </c>
      <c r="F11" s="7">
        <f t="shared" si="1"/>
        <v>342677.12351780327</v>
      </c>
      <c r="G11" s="9">
        <f t="shared" si="1"/>
        <v>94302.48163889929</v>
      </c>
    </row>
    <row r="12" spans="1:7" ht="12.75">
      <c r="A12" s="10" t="s">
        <v>5</v>
      </c>
      <c r="B12" s="7">
        <v>1286797</v>
      </c>
      <c r="C12" s="9">
        <v>358883.33499999996</v>
      </c>
      <c r="D12" s="7">
        <v>18856.11325417564</v>
      </c>
      <c r="E12" s="9">
        <v>4358.536112238823</v>
      </c>
      <c r="F12" s="7">
        <f t="shared" si="1"/>
        <v>1305653.1132541758</v>
      </c>
      <c r="G12" s="9">
        <f t="shared" si="1"/>
        <v>363241.8711122388</v>
      </c>
    </row>
    <row r="13" spans="1:7" ht="12.75">
      <c r="A13" s="11"/>
      <c r="B13" s="7"/>
      <c r="C13" s="9"/>
      <c r="D13" s="7"/>
      <c r="E13" s="9"/>
      <c r="F13" s="7"/>
      <c r="G13" s="9"/>
    </row>
    <row r="14" spans="1:7" ht="12.75">
      <c r="A14" s="12" t="s">
        <v>19</v>
      </c>
      <c r="B14" s="7">
        <f aca="true" t="shared" si="2" ref="B14:G14">SUM(B15:B17)</f>
        <v>15173538</v>
      </c>
      <c r="C14" s="9">
        <f t="shared" si="2"/>
        <v>167514.94689992</v>
      </c>
      <c r="D14" s="7">
        <f t="shared" si="2"/>
        <v>5777189.000000001</v>
      </c>
      <c r="E14" s="9">
        <f t="shared" si="2"/>
        <v>69468.36682588348</v>
      </c>
      <c r="F14" s="7">
        <f t="shared" si="2"/>
        <v>20950727</v>
      </c>
      <c r="G14" s="9">
        <f t="shared" si="2"/>
        <v>236983.31372580348</v>
      </c>
    </row>
    <row r="15" spans="1:7" ht="12.75">
      <c r="A15" s="10" t="s">
        <v>31</v>
      </c>
      <c r="B15" s="7">
        <v>5072236</v>
      </c>
      <c r="C15" s="9">
        <v>36116.07843342601</v>
      </c>
      <c r="D15" s="7">
        <v>642948.4670792164</v>
      </c>
      <c r="E15" s="9">
        <v>4169.387559856727</v>
      </c>
      <c r="F15" s="7">
        <f aca="true" t="shared" si="3" ref="F15:G17">SUM(B15,D15)</f>
        <v>5715184.467079217</v>
      </c>
      <c r="G15" s="9">
        <f t="shared" si="3"/>
        <v>40285.465993282734</v>
      </c>
    </row>
    <row r="16" spans="1:7" ht="12.75">
      <c r="A16" s="10" t="s">
        <v>20</v>
      </c>
      <c r="B16" s="7">
        <v>9527541</v>
      </c>
      <c r="C16" s="9">
        <v>120313.69499999999</v>
      </c>
      <c r="D16" s="7">
        <v>4780389.720059114</v>
      </c>
      <c r="E16" s="9">
        <v>58456.66617062987</v>
      </c>
      <c r="F16" s="7">
        <f t="shared" si="3"/>
        <v>14307930.720059114</v>
      </c>
      <c r="G16" s="9">
        <f t="shared" si="3"/>
        <v>178770.36117062985</v>
      </c>
    </row>
    <row r="17" spans="1:7" ht="12.75">
      <c r="A17" s="10" t="s">
        <v>21</v>
      </c>
      <c r="B17" s="7">
        <v>573761</v>
      </c>
      <c r="C17" s="9">
        <v>11085.17346649401</v>
      </c>
      <c r="D17" s="7">
        <v>353850.81286167033</v>
      </c>
      <c r="E17" s="9">
        <v>6842.313095396886</v>
      </c>
      <c r="F17" s="7">
        <f t="shared" si="3"/>
        <v>927611.8128616703</v>
      </c>
      <c r="G17" s="9">
        <f t="shared" si="3"/>
        <v>17927.486561890895</v>
      </c>
    </row>
    <row r="18" spans="1:7" ht="12.75">
      <c r="A18" s="11"/>
      <c r="B18" s="7"/>
      <c r="C18" s="9"/>
      <c r="D18" s="7"/>
      <c r="E18" s="9"/>
      <c r="F18" s="7"/>
      <c r="G18" s="9"/>
    </row>
    <row r="19" spans="1:7" ht="12.75">
      <c r="A19" s="12" t="s">
        <v>22</v>
      </c>
      <c r="B19" s="7">
        <f aca="true" t="shared" si="4" ref="B19:G19">SUM(B20:B22)</f>
        <v>1474342</v>
      </c>
      <c r="C19" s="9">
        <f t="shared" si="4"/>
        <v>11029.733999999999</v>
      </c>
      <c r="D19" s="7">
        <f t="shared" si="4"/>
        <v>355016</v>
      </c>
      <c r="E19" s="9">
        <f t="shared" si="4"/>
        <v>4041.9999999999995</v>
      </c>
      <c r="F19" s="7">
        <f t="shared" si="4"/>
        <v>1829358</v>
      </c>
      <c r="G19" s="9">
        <f t="shared" si="4"/>
        <v>15071.733999999999</v>
      </c>
    </row>
    <row r="20" spans="1:7" ht="12.75">
      <c r="A20" s="10" t="s">
        <v>23</v>
      </c>
      <c r="B20" s="7">
        <v>1175157</v>
      </c>
      <c r="C20" s="9">
        <v>5989.906999999999</v>
      </c>
      <c r="D20" s="7">
        <v>100804</v>
      </c>
      <c r="E20" s="9">
        <v>538.935</v>
      </c>
      <c r="F20" s="7">
        <f aca="true" t="shared" si="5" ref="F20:G22">SUM(B20,D20)</f>
        <v>1275961</v>
      </c>
      <c r="G20" s="9">
        <f t="shared" si="5"/>
        <v>6528.841999999999</v>
      </c>
    </row>
    <row r="21" spans="1:7" ht="12.75">
      <c r="A21" s="10" t="s">
        <v>6</v>
      </c>
      <c r="B21" s="7">
        <v>122752</v>
      </c>
      <c r="C21" s="9">
        <v>1332.8039999999999</v>
      </c>
      <c r="D21" s="7">
        <v>138643</v>
      </c>
      <c r="E21" s="9">
        <v>1697.974</v>
      </c>
      <c r="F21" s="7">
        <f t="shared" si="5"/>
        <v>261395</v>
      </c>
      <c r="G21" s="9">
        <f t="shared" si="5"/>
        <v>3030.778</v>
      </c>
    </row>
    <row r="22" spans="1:7" ht="12.75">
      <c r="A22" s="10" t="s">
        <v>24</v>
      </c>
      <c r="B22" s="7">
        <v>176433</v>
      </c>
      <c r="C22" s="9">
        <v>3707.0229999999997</v>
      </c>
      <c r="D22" s="7">
        <v>115569</v>
      </c>
      <c r="E22" s="9">
        <v>1805.091</v>
      </c>
      <c r="F22" s="7">
        <f t="shared" si="5"/>
        <v>292002</v>
      </c>
      <c r="G22" s="9">
        <f t="shared" si="5"/>
        <v>5512.114</v>
      </c>
    </row>
    <row r="23" spans="1:7" ht="12.75">
      <c r="A23" s="11"/>
      <c r="B23" s="7"/>
      <c r="C23" s="7"/>
      <c r="D23" s="7"/>
      <c r="E23" s="9"/>
      <c r="F23" s="7"/>
      <c r="G23" s="9"/>
    </row>
    <row r="24" spans="1:7" ht="12.75">
      <c r="A24" s="12" t="s">
        <v>32</v>
      </c>
      <c r="B24" s="7">
        <f aca="true" t="shared" si="6" ref="B24:G24">SUM(B25:B26)</f>
        <v>34377302</v>
      </c>
      <c r="C24" s="9">
        <f t="shared" si="6"/>
        <v>2786355.5490000006</v>
      </c>
      <c r="D24" s="7">
        <f t="shared" si="6"/>
        <v>2646242.3064010744</v>
      </c>
      <c r="E24" s="9">
        <f t="shared" si="6"/>
        <v>283760.1510904367</v>
      </c>
      <c r="F24" s="7">
        <f t="shared" si="6"/>
        <v>37023544.306401074</v>
      </c>
      <c r="G24" s="9">
        <f t="shared" si="6"/>
        <v>3070115.700090437</v>
      </c>
    </row>
    <row r="25" spans="1:7" ht="12.75">
      <c r="A25" s="10" t="s">
        <v>7</v>
      </c>
      <c r="B25" s="7">
        <v>1519041</v>
      </c>
      <c r="C25" s="9">
        <v>9520.625000000002</v>
      </c>
      <c r="D25" s="7">
        <v>32756.542535098997</v>
      </c>
      <c r="E25" s="9">
        <v>289.7501698561112</v>
      </c>
      <c r="F25" s="7">
        <f>SUM(B25,D25)</f>
        <v>1551797.542535099</v>
      </c>
      <c r="G25" s="9">
        <f>SUM(C25,E25)</f>
        <v>9810.375169856114</v>
      </c>
    </row>
    <row r="26" spans="1:7" ht="12.75">
      <c r="A26" s="10" t="s">
        <v>25</v>
      </c>
      <c r="B26" s="7">
        <v>32858261</v>
      </c>
      <c r="C26" s="9">
        <v>2776834.9240000006</v>
      </c>
      <c r="D26" s="7">
        <v>2613485.763865975</v>
      </c>
      <c r="E26" s="9">
        <v>283470.40092058055</v>
      </c>
      <c r="F26" s="7">
        <f>SUM(B26,D26)</f>
        <v>35471746.76386598</v>
      </c>
      <c r="G26" s="9">
        <f>SUM(C26,E26)</f>
        <v>3060305.324920581</v>
      </c>
    </row>
    <row r="27" spans="1:7" ht="12.75">
      <c r="A27" s="11"/>
      <c r="B27" s="7"/>
      <c r="C27" s="9"/>
      <c r="D27" s="7"/>
      <c r="E27" s="9"/>
      <c r="F27" s="7"/>
      <c r="G27" s="9"/>
    </row>
    <row r="28" spans="1:7" ht="12.75">
      <c r="A28" s="12" t="s">
        <v>26</v>
      </c>
      <c r="B28" s="7">
        <f>SUM(B29:B30)</f>
        <v>30415</v>
      </c>
      <c r="C28" s="9">
        <f>SUM(C29:C30)</f>
        <v>5747.377</v>
      </c>
      <c r="D28" s="17" t="s">
        <v>8</v>
      </c>
      <c r="E28" s="17" t="s">
        <v>8</v>
      </c>
      <c r="F28" s="7">
        <f>SUM(F29:F30)</f>
        <v>30415</v>
      </c>
      <c r="G28" s="9">
        <f>SUM(G29:G30)</f>
        <v>5747.377</v>
      </c>
    </row>
    <row r="29" spans="1:7" ht="12.75">
      <c r="A29" s="10" t="s">
        <v>9</v>
      </c>
      <c r="B29" s="7">
        <v>28117</v>
      </c>
      <c r="C29" s="9">
        <v>5419.908</v>
      </c>
      <c r="D29" s="17" t="s">
        <v>8</v>
      </c>
      <c r="E29" s="17" t="s">
        <v>8</v>
      </c>
      <c r="F29" s="7">
        <f>SUM(B29,D29)</f>
        <v>28117</v>
      </c>
      <c r="G29" s="9">
        <f>SUM(C29,E29)</f>
        <v>5419.908</v>
      </c>
    </row>
    <row r="30" spans="1:7" ht="12.75">
      <c r="A30" s="10" t="s">
        <v>27</v>
      </c>
      <c r="B30" s="7">
        <v>2298</v>
      </c>
      <c r="C30" s="9">
        <v>327.469</v>
      </c>
      <c r="D30" s="17" t="s">
        <v>8</v>
      </c>
      <c r="E30" s="17" t="s">
        <v>8</v>
      </c>
      <c r="F30" s="7">
        <f>SUM(B30,D30)</f>
        <v>2298</v>
      </c>
      <c r="G30" s="9">
        <f>SUM(C30,E30)</f>
        <v>327.469</v>
      </c>
    </row>
    <row r="31" spans="1:7" ht="12.75">
      <c r="A31" s="11"/>
      <c r="B31" s="7"/>
      <c r="C31" s="9"/>
      <c r="D31" s="7"/>
      <c r="E31" s="9"/>
      <c r="F31" s="7"/>
      <c r="G31" s="9"/>
    </row>
    <row r="32" spans="1:7" ht="12.75">
      <c r="A32" s="12" t="s">
        <v>33</v>
      </c>
      <c r="B32" s="7">
        <f aca="true" t="shared" si="7" ref="B32:G32">SUM(B33:B35)</f>
        <v>686330.605</v>
      </c>
      <c r="C32" s="9">
        <f t="shared" si="7"/>
        <v>1277130.8439999996</v>
      </c>
      <c r="D32" s="7">
        <f t="shared" si="7"/>
        <v>13691</v>
      </c>
      <c r="E32" s="9">
        <f t="shared" si="7"/>
        <v>57880.005788</v>
      </c>
      <c r="F32" s="7">
        <f t="shared" si="7"/>
        <v>700021.605</v>
      </c>
      <c r="G32" s="9">
        <f t="shared" si="7"/>
        <v>1335010.8497879999</v>
      </c>
    </row>
    <row r="33" spans="1:7" ht="12.75">
      <c r="A33" s="10" t="s">
        <v>12</v>
      </c>
      <c r="B33" s="7">
        <v>580314.53</v>
      </c>
      <c r="C33" s="9">
        <v>1140914.1659999997</v>
      </c>
      <c r="D33" s="7">
        <v>11468</v>
      </c>
      <c r="E33" s="9">
        <v>50275.766116</v>
      </c>
      <c r="F33" s="7">
        <f aca="true" t="shared" si="8" ref="F33:G35">SUM(B33,D33)</f>
        <v>591782.53</v>
      </c>
      <c r="G33" s="9">
        <f t="shared" si="8"/>
        <v>1191189.9321159997</v>
      </c>
    </row>
    <row r="34" spans="1:7" ht="12.75">
      <c r="A34" s="10" t="s">
        <v>28</v>
      </c>
      <c r="B34" s="7">
        <v>27062.784000000003</v>
      </c>
      <c r="C34" s="9">
        <v>56004.751</v>
      </c>
      <c r="D34" s="7">
        <v>537</v>
      </c>
      <c r="E34" s="9">
        <v>3025.0982</v>
      </c>
      <c r="F34" s="7">
        <f t="shared" si="8"/>
        <v>27599.784000000003</v>
      </c>
      <c r="G34" s="9">
        <f t="shared" si="8"/>
        <v>59029.8492</v>
      </c>
    </row>
    <row r="35" spans="1:7" ht="12.75">
      <c r="A35" s="10" t="s">
        <v>29</v>
      </c>
      <c r="B35" s="7">
        <v>78953.29099999998</v>
      </c>
      <c r="C35" s="9">
        <v>80211.927</v>
      </c>
      <c r="D35" s="7">
        <v>1686</v>
      </c>
      <c r="E35" s="9">
        <v>4579.141472</v>
      </c>
      <c r="F35" s="7">
        <f t="shared" si="8"/>
        <v>80639.29099999998</v>
      </c>
      <c r="G35" s="9">
        <f t="shared" si="8"/>
        <v>84791.068472</v>
      </c>
    </row>
    <row r="36" spans="1:7" ht="12.75">
      <c r="A36" s="11"/>
      <c r="B36" s="7"/>
      <c r="C36" s="9"/>
      <c r="D36" s="7"/>
      <c r="E36" s="9"/>
      <c r="F36" s="7"/>
      <c r="G36" s="9"/>
    </row>
    <row r="37" spans="1:7" ht="12.75">
      <c r="A37" s="12" t="s">
        <v>34</v>
      </c>
      <c r="B37" s="7">
        <v>46421.442</v>
      </c>
      <c r="C37" s="9">
        <v>53242.63740000001</v>
      </c>
      <c r="D37" s="7">
        <v>49930</v>
      </c>
      <c r="E37" s="9">
        <v>65003</v>
      </c>
      <c r="F37" s="7">
        <f>SUM(B37,D37)</f>
        <v>96351.44200000001</v>
      </c>
      <c r="G37" s="9">
        <f>SUM(C37,E37)</f>
        <v>118245.6374</v>
      </c>
    </row>
    <row r="38" spans="1:7" ht="12.75">
      <c r="A38" s="10"/>
      <c r="B38" s="7"/>
      <c r="C38" s="9"/>
      <c r="D38" s="7"/>
      <c r="E38" s="9"/>
      <c r="F38" s="7"/>
      <c r="G38" s="9"/>
    </row>
    <row r="39" spans="1:7" ht="13.5" thickBot="1">
      <c r="A39" s="13" t="s">
        <v>30</v>
      </c>
      <c r="B39" s="15"/>
      <c r="C39" s="16">
        <f>SUM(C8,C14,C19,C24,C28,C32,C37)</f>
        <v>4969506.58629992</v>
      </c>
      <c r="D39" s="15"/>
      <c r="E39" s="16">
        <f>SUM(E8,E14,E19,E24,E28,E32,E37)</f>
        <v>490506.46302233863</v>
      </c>
      <c r="F39" s="15"/>
      <c r="G39" s="16">
        <f>SUM(G8,G14,G19,G24,G28,G32,G37)</f>
        <v>5460013.04932226</v>
      </c>
    </row>
    <row r="40" ht="12.75">
      <c r="A40" s="3" t="s">
        <v>35</v>
      </c>
    </row>
    <row r="41" ht="12.75">
      <c r="A41" s="3" t="s">
        <v>37</v>
      </c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