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'16.21'!$A$1:$J$88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<sst xmlns="http://schemas.openxmlformats.org/spreadsheetml/2006/main" count="264" uniqueCount="78">
  <si>
    <t>VIÑEDO</t>
  </si>
  <si>
    <t>Total</t>
  </si>
  <si>
    <t>Vinos</t>
  </si>
  <si>
    <t>espumosos</t>
  </si>
  <si>
    <t>Blancos</t>
  </si>
  <si>
    <t>–</t>
  </si>
  <si>
    <t>-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</si>
  <si>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</si>
  <si>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</si>
  <si>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</si>
  <si>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</si>
  <si>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</si>
  <si>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</si>
  <si>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</si>
  <si>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</si>
  <si>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</si>
  <si>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</si>
  <si>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</si>
  <si>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</si>
  <si>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</si>
  <si>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</si>
  <si>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</si>
  <si>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</si>
  <si>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</si>
  <si>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</si>
  <si>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</si>
  <si>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</si>
  <si>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</si>
  <si>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</si>
  <si>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</si>
  <si>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</si>
  <si>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</si>
  <si>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</si>
  <si>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</si>
  <si>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</si>
  <si>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</si>
  <si>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</si>
  <si>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</si>
  <si>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</si>
  <si>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</si>
  <si>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</si>
  <si>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</si>
  <si>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</si>
  <si>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</si>
  <si>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</si>
  <si>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</si>
  <si>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</si>
  <si>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</si>
  <si>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</si>
  <si>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</si>
  <si>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</si>
  <si>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</si>
  <si>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</si>
  <si>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</si>
  <si>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</si>
  <si>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</si>
  <si>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</si>
  <si>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</si>
  <si>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</si>
  <si>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</si>
  <si>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</si>
  <si>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</si>
  <si>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</si>
  <si>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</si>
  <si>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</si>
  <si>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</si>
  <si>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</si>
  <si>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Los demás vinos V.C.P.R.D.</t>
  </si>
  <si>
    <t>Tintos  y rosados</t>
  </si>
  <si>
    <t>de licor</t>
  </si>
  <si>
    <t>total</t>
  </si>
  <si>
    <t>Nota.- La producción aquí reseñada es la del vino que, al cosechar la uva, se prevé será clasificado como V.C.P.R.D., por lo que no coincide</t>
  </si>
  <si>
    <t>con el total de la producción del cuadro de vino V.C.P.R.D. comercializado en la campaña.</t>
  </si>
  <si>
    <t xml:space="preserve"> PAÍS VASCO</t>
  </si>
  <si>
    <t xml:space="preserve"> ARAGÓN</t>
  </si>
  <si>
    <t xml:space="preserve"> CASTILLA Y LEÓN</t>
  </si>
  <si>
    <t xml:space="preserve"> ANDALUCÍA</t>
  </si>
  <si>
    <t>16.21. VINO NUEVO: Análisis provincial de la producción de vinos V.C.P.R.D., 2002 (hectolitros)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</si>
</sst>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176" fontId="0" fillId="2" borderId="0" xfId="0" applyNumberFormat="1" applyFill="1" applyAlignment="1" applyProtection="1">
      <alignment/>
      <protection/>
    </xf>
    <xf numFmtId="3" fontId="0" fillId="2" borderId="2" xfId="0" applyNumberFormat="1" applyFill="1" applyBorder="1" applyAlignment="1">
      <alignment/>
    </xf>
    <xf numFmtId="3" fontId="7" fillId="2" borderId="2" xfId="0" applyNumberFormat="1" applyFont="1" applyFill="1" applyBorder="1" applyAlignment="1" quotePrefix="1">
      <alignment/>
    </xf>
    <xf numFmtId="3" fontId="8" fillId="2" borderId="2" xfId="0" applyNumberFormat="1" applyFont="1" applyFill="1" applyBorder="1" applyAlignment="1" quotePrefix="1">
      <alignment/>
    </xf>
    <xf numFmtId="3" fontId="4" fillId="2" borderId="2" xfId="0" applyNumberFormat="1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/>
    </xf>
    <xf numFmtId="0" fontId="6" fillId="2" borderId="0" xfId="0" applyFont="1" applyFill="1" applyBorder="1" applyAlignment="1" quotePrefix="1">
      <alignment horizontal="left"/>
    </xf>
    <xf numFmtId="3" fontId="0" fillId="2" borderId="2" xfId="0" applyNumberFormat="1" applyFill="1" applyBorder="1" applyAlignment="1" quotePrefix="1">
      <alignment horizontal="right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3" fontId="7" fillId="2" borderId="1" xfId="0" applyNumberFormat="1" applyFont="1" applyFill="1" applyBorder="1" applyAlignment="1" quotePrefix="1">
      <alignment/>
    </xf>
    <xf numFmtId="3" fontId="7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 quotePrefix="1">
      <alignment/>
    </xf>
    <xf numFmtId="3" fontId="8" fillId="2" borderId="1" xfId="0" applyNumberFormat="1" applyFont="1" applyFill="1" applyBorder="1" applyAlignment="1" quotePrefix="1">
      <alignment/>
    </xf>
    <xf numFmtId="3" fontId="0" fillId="2" borderId="2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/>
    </xf>
    <xf numFmtId="184" fontId="0" fillId="2" borderId="9" xfId="0" applyNumberFormat="1" applyFont="1" applyFill="1" applyBorder="1" applyAlignment="1">
      <alignment horizontal="right"/>
    </xf>
    <xf numFmtId="184" fontId="0" fillId="2" borderId="2" xfId="0" applyNumberFormat="1" applyFont="1" applyFill="1" applyBorder="1" applyAlignment="1">
      <alignment horizontal="right"/>
    </xf>
    <xf numFmtId="184" fontId="0" fillId="2" borderId="1" xfId="0" applyNumberFormat="1" applyFont="1" applyFill="1" applyBorder="1" applyAlignment="1">
      <alignment horizontal="right"/>
    </xf>
    <xf numFmtId="184" fontId="4" fillId="2" borderId="1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184" fontId="9" fillId="2" borderId="1" xfId="0" applyNumberFormat="1" applyFont="1" applyFill="1" applyBorder="1" applyAlignment="1">
      <alignment horizontal="right"/>
    </xf>
    <xf numFmtId="184" fontId="11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 quotePrefix="1">
      <alignment/>
    </xf>
    <xf numFmtId="3" fontId="12" fillId="2" borderId="2" xfId="0" applyNumberFormat="1" applyFont="1" applyFill="1" applyBorder="1" applyAlignment="1" quotePrefix="1">
      <alignment/>
    </xf>
    <xf numFmtId="3" fontId="13" fillId="2" borderId="1" xfId="0" applyNumberFormat="1" applyFont="1" applyFill="1" applyBorder="1" applyAlignment="1" quotePrefix="1">
      <alignment/>
    </xf>
    <xf numFmtId="3" fontId="13" fillId="2" borderId="2" xfId="0" applyNumberFormat="1" applyFont="1" applyFill="1" applyBorder="1" applyAlignment="1" quotePrefix="1">
      <alignment/>
    </xf>
    <xf numFmtId="3" fontId="11" fillId="2" borderId="1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S90"/>
  <sheetViews>
    <sheetView tabSelected="1" zoomScale="75" zoomScaleNormal="75" zoomScaleSheetLayoutView="50" workbookViewId="0" topLeftCell="A1">
      <selection activeCell="A1" sqref="A1:I1"/>
    </sheetView>
  </sheetViews>
  <sheetFormatPr defaultColWidth="11.421875" defaultRowHeight="12.75"/>
  <cols>
    <col min="1" max="1" width="25.57421875" style="1" customWidth="1"/>
    <col min="2" max="7" width="12.57421875" style="1" customWidth="1"/>
    <col min="8" max="8" width="19.7109375" style="1" customWidth="1"/>
    <col min="9" max="9" width="15.8515625" style="1" customWidth="1"/>
    <col min="10" max="16384" width="11.421875" style="1" customWidth="1"/>
  </cols>
  <sheetData>
    <row r="1" spans="1:9" ht="18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3" spans="1:9" ht="15">
      <c r="A3" s="56" t="s">
        <v>77</v>
      </c>
      <c r="B3" s="56"/>
      <c r="C3" s="56"/>
      <c r="D3" s="56"/>
      <c r="E3" s="56"/>
      <c r="F3" s="56"/>
      <c r="G3" s="56"/>
      <c r="H3" s="56"/>
      <c r="I3" s="56"/>
    </row>
    <row r="4" spans="1:10" ht="12.75">
      <c r="A4" s="4"/>
      <c r="B4" s="13"/>
      <c r="C4" s="13"/>
      <c r="D4" s="13"/>
      <c r="E4" s="13"/>
      <c r="F4" s="13"/>
      <c r="G4" s="13"/>
      <c r="H4" s="13"/>
      <c r="I4" s="13"/>
      <c r="J4" s="5"/>
    </row>
    <row r="5" spans="1:10" ht="12.75">
      <c r="A5" s="11" t="s">
        <v>7</v>
      </c>
      <c r="B5" s="53" t="s">
        <v>1</v>
      </c>
      <c r="C5" s="54"/>
      <c r="D5" s="55"/>
      <c r="E5" s="25" t="s">
        <v>2</v>
      </c>
      <c r="F5" s="3" t="s">
        <v>2</v>
      </c>
      <c r="G5" s="53" t="s">
        <v>67</v>
      </c>
      <c r="H5" s="54"/>
      <c r="I5" s="54"/>
      <c r="J5" s="5"/>
    </row>
    <row r="6" spans="1:10" ht="12.75">
      <c r="A6" s="6" t="s">
        <v>8</v>
      </c>
      <c r="B6" s="51" t="s">
        <v>4</v>
      </c>
      <c r="C6" s="57" t="s">
        <v>68</v>
      </c>
      <c r="D6" s="51" t="s">
        <v>1</v>
      </c>
      <c r="E6" s="2" t="s">
        <v>3</v>
      </c>
      <c r="F6" s="26" t="s">
        <v>69</v>
      </c>
      <c r="G6" s="51" t="s">
        <v>4</v>
      </c>
      <c r="H6" s="57" t="s">
        <v>68</v>
      </c>
      <c r="I6" s="49" t="s">
        <v>1</v>
      </c>
      <c r="J6" s="5"/>
    </row>
    <row r="7" spans="1:10" ht="13.5" thickBot="1">
      <c r="A7" s="10" t="s">
        <v>9</v>
      </c>
      <c r="B7" s="48"/>
      <c r="C7" s="58"/>
      <c r="D7" s="48"/>
      <c r="E7" s="7" t="s">
        <v>70</v>
      </c>
      <c r="F7" s="12" t="s">
        <v>70</v>
      </c>
      <c r="G7" s="48"/>
      <c r="H7" s="58"/>
      <c r="I7" s="50"/>
      <c r="J7" s="5"/>
    </row>
    <row r="8" spans="1:17" ht="12.75">
      <c r="A8" s="19" t="s">
        <v>10</v>
      </c>
      <c r="B8" s="35" t="s">
        <v>5</v>
      </c>
      <c r="C8" s="35" t="s">
        <v>5</v>
      </c>
      <c r="D8" s="37" t="s">
        <v>5</v>
      </c>
      <c r="E8" s="35" t="s">
        <v>5</v>
      </c>
      <c r="F8" s="35" t="s">
        <v>5</v>
      </c>
      <c r="G8" s="37" t="s">
        <v>5</v>
      </c>
      <c r="H8" s="37" t="s">
        <v>5</v>
      </c>
      <c r="I8" s="36" t="s">
        <v>5</v>
      </c>
      <c r="J8" s="34"/>
      <c r="K8" s="9"/>
      <c r="P8" s="14"/>
      <c r="Q8" s="14"/>
    </row>
    <row r="9" spans="1:17" ht="12.75">
      <c r="A9" s="20" t="s">
        <v>11</v>
      </c>
      <c r="B9" s="37">
        <v>4935</v>
      </c>
      <c r="C9" s="37">
        <v>65097</v>
      </c>
      <c r="D9" s="27">
        <f>SUM(B9:C9)</f>
        <v>70032</v>
      </c>
      <c r="E9" s="37" t="s">
        <v>5</v>
      </c>
      <c r="F9" s="37" t="s">
        <v>5</v>
      </c>
      <c r="G9" s="37">
        <v>4935</v>
      </c>
      <c r="H9" s="37">
        <v>65097</v>
      </c>
      <c r="I9" s="16">
        <f>SUM(G9:H9)</f>
        <v>70032</v>
      </c>
      <c r="J9" s="34"/>
      <c r="K9" s="9"/>
      <c r="P9" s="14"/>
      <c r="Q9" s="14"/>
    </row>
    <row r="10" spans="1:17" ht="12.75">
      <c r="A10" s="20" t="s">
        <v>12</v>
      </c>
      <c r="B10" s="37">
        <v>117857</v>
      </c>
      <c r="C10" s="37">
        <v>128775</v>
      </c>
      <c r="D10" s="27">
        <f>SUM(B10:C10)</f>
        <v>246632</v>
      </c>
      <c r="E10" s="37" t="s">
        <v>5</v>
      </c>
      <c r="F10" s="37" t="s">
        <v>5</v>
      </c>
      <c r="G10" s="37">
        <v>117857</v>
      </c>
      <c r="H10" s="37">
        <v>128775</v>
      </c>
      <c r="I10" s="16">
        <f>SUM(G10:H10)</f>
        <v>246632</v>
      </c>
      <c r="J10" s="34"/>
      <c r="K10" s="9"/>
      <c r="P10" s="14"/>
      <c r="Q10" s="14"/>
    </row>
    <row r="11" spans="1:17" ht="12.75">
      <c r="A11" s="20" t="s">
        <v>13</v>
      </c>
      <c r="B11" s="37">
        <v>88690</v>
      </c>
      <c r="C11" s="37" t="s">
        <v>5</v>
      </c>
      <c r="D11" s="27">
        <f>SUM(B11:C11)</f>
        <v>88690</v>
      </c>
      <c r="E11" s="37" t="s">
        <v>5</v>
      </c>
      <c r="F11" s="37" t="s">
        <v>5</v>
      </c>
      <c r="G11" s="37">
        <v>88690</v>
      </c>
      <c r="H11" s="37" t="s">
        <v>5</v>
      </c>
      <c r="I11" s="16">
        <f>SUM(G11:H11)</f>
        <v>88690</v>
      </c>
      <c r="J11" s="34"/>
      <c r="K11" s="9"/>
      <c r="P11" s="14"/>
      <c r="Q11" s="14"/>
    </row>
    <row r="12" spans="1:17" ht="12.75">
      <c r="A12" s="21" t="s">
        <v>14</v>
      </c>
      <c r="B12" s="38">
        <v>211482</v>
      </c>
      <c r="C12" s="38">
        <v>193872</v>
      </c>
      <c r="D12" s="18">
        <f>SUM(D8:D11)</f>
        <v>405354</v>
      </c>
      <c r="E12" s="38" t="s">
        <v>5</v>
      </c>
      <c r="F12" s="38" t="s">
        <v>5</v>
      </c>
      <c r="G12" s="38">
        <v>211482</v>
      </c>
      <c r="H12" s="38">
        <v>193872</v>
      </c>
      <c r="I12" s="18">
        <f>SUM(I8:I11)</f>
        <v>405354</v>
      </c>
      <c r="J12" s="34"/>
      <c r="K12" s="9"/>
      <c r="P12" s="14"/>
      <c r="Q12" s="14"/>
    </row>
    <row r="13" spans="1:17" ht="12.75">
      <c r="A13" s="21"/>
      <c r="B13" s="38"/>
      <c r="C13" s="38"/>
      <c r="D13" s="15"/>
      <c r="E13" s="38"/>
      <c r="F13" s="38"/>
      <c r="G13" s="38"/>
      <c r="H13" s="38"/>
      <c r="I13" s="15"/>
      <c r="J13" s="34"/>
      <c r="K13" s="9"/>
      <c r="P13" s="14"/>
      <c r="Q13" s="14"/>
    </row>
    <row r="14" spans="1:17" ht="12.75">
      <c r="A14" s="21" t="s">
        <v>15</v>
      </c>
      <c r="B14" s="38" t="s">
        <v>5</v>
      </c>
      <c r="C14" s="38" t="s">
        <v>5</v>
      </c>
      <c r="D14" s="37" t="s">
        <v>5</v>
      </c>
      <c r="E14" s="38" t="s">
        <v>5</v>
      </c>
      <c r="F14" s="38" t="s">
        <v>5</v>
      </c>
      <c r="G14" s="38" t="s">
        <v>5</v>
      </c>
      <c r="H14" s="38" t="s">
        <v>5</v>
      </c>
      <c r="I14" s="36" t="s">
        <v>5</v>
      </c>
      <c r="J14" s="34"/>
      <c r="K14" s="9"/>
      <c r="P14" s="14"/>
      <c r="Q14" s="14"/>
    </row>
    <row r="15" spans="1:17" ht="12.75">
      <c r="A15" s="21"/>
      <c r="B15" s="38"/>
      <c r="C15" s="38"/>
      <c r="D15" s="15"/>
      <c r="E15" s="38"/>
      <c r="F15" s="38"/>
      <c r="G15" s="38"/>
      <c r="H15" s="38"/>
      <c r="I15" s="15"/>
      <c r="J15" s="34"/>
      <c r="K15" s="9"/>
      <c r="P15" s="14"/>
      <c r="Q15" s="14"/>
    </row>
    <row r="16" spans="1:17" ht="12.75">
      <c r="A16" s="21" t="s">
        <v>16</v>
      </c>
      <c r="B16" s="38" t="s">
        <v>5</v>
      </c>
      <c r="C16" s="38" t="s">
        <v>5</v>
      </c>
      <c r="D16" s="37" t="s">
        <v>5</v>
      </c>
      <c r="E16" s="38" t="s">
        <v>5</v>
      </c>
      <c r="F16" s="38" t="s">
        <v>5</v>
      </c>
      <c r="G16" s="38" t="s">
        <v>5</v>
      </c>
      <c r="H16" s="38" t="s">
        <v>5</v>
      </c>
      <c r="I16" s="36" t="s">
        <v>5</v>
      </c>
      <c r="J16" s="34"/>
      <c r="K16" s="9"/>
      <c r="P16" s="14"/>
      <c r="Q16" s="14"/>
    </row>
    <row r="17" spans="1:17" ht="12.75">
      <c r="A17" s="21"/>
      <c r="B17" s="38"/>
      <c r="C17" s="38"/>
      <c r="D17" s="15"/>
      <c r="E17" s="38"/>
      <c r="F17" s="38"/>
      <c r="G17" s="38"/>
      <c r="H17" s="38"/>
      <c r="I17" s="15"/>
      <c r="J17" s="34"/>
      <c r="K17" s="9"/>
      <c r="P17" s="14"/>
      <c r="Q17" s="14"/>
    </row>
    <row r="18" spans="1:17" ht="12.75">
      <c r="A18" s="22" t="s">
        <v>17</v>
      </c>
      <c r="B18" s="37">
        <v>28560</v>
      </c>
      <c r="C18" s="37">
        <v>361591</v>
      </c>
      <c r="D18" s="27">
        <f>SUM(B18:C18)</f>
        <v>390151</v>
      </c>
      <c r="E18" s="37">
        <v>1015</v>
      </c>
      <c r="F18" s="37" t="s">
        <v>5</v>
      </c>
      <c r="G18" s="37">
        <v>27545</v>
      </c>
      <c r="H18" s="37">
        <v>361591</v>
      </c>
      <c r="I18" s="16">
        <f>SUM(G18:H18)</f>
        <v>389136</v>
      </c>
      <c r="J18" s="34"/>
      <c r="K18" s="9"/>
      <c r="P18" s="14"/>
      <c r="Q18" s="14"/>
    </row>
    <row r="19" spans="1:17" ht="12.75">
      <c r="A19" s="22" t="s">
        <v>18</v>
      </c>
      <c r="B19" s="37">
        <v>8975</v>
      </c>
      <c r="C19" s="37" t="s">
        <v>5</v>
      </c>
      <c r="D19" s="27">
        <f>SUM(B19:C19)</f>
        <v>8975</v>
      </c>
      <c r="E19" s="37" t="s">
        <v>5</v>
      </c>
      <c r="F19" s="37" t="s">
        <v>5</v>
      </c>
      <c r="G19" s="37">
        <v>8975</v>
      </c>
      <c r="H19" s="37" t="s">
        <v>5</v>
      </c>
      <c r="I19" s="16">
        <f>SUM(G19:H19)</f>
        <v>8975</v>
      </c>
      <c r="J19" s="34"/>
      <c r="K19" s="9"/>
      <c r="P19" s="14"/>
      <c r="Q19" s="14"/>
    </row>
    <row r="20" spans="1:17" ht="12.75">
      <c r="A20" s="20" t="s">
        <v>19</v>
      </c>
      <c r="B20" s="37">
        <v>4320</v>
      </c>
      <c r="C20" s="37">
        <v>1030</v>
      </c>
      <c r="D20" s="27">
        <f>SUM(B20:C20)</f>
        <v>5350</v>
      </c>
      <c r="E20" s="37" t="s">
        <v>5</v>
      </c>
      <c r="F20" s="37" t="s">
        <v>5</v>
      </c>
      <c r="G20" s="37">
        <v>4320</v>
      </c>
      <c r="H20" s="37">
        <v>1030</v>
      </c>
      <c r="I20" s="16">
        <f>SUM(G20:H20)</f>
        <v>5350</v>
      </c>
      <c r="J20" s="34"/>
      <c r="K20" s="9"/>
      <c r="P20" s="14"/>
      <c r="Q20" s="14"/>
    </row>
    <row r="21" spans="1:17" ht="12.75">
      <c r="A21" s="23" t="s">
        <v>73</v>
      </c>
      <c r="B21" s="38">
        <v>41855</v>
      </c>
      <c r="C21" s="38">
        <v>362621</v>
      </c>
      <c r="D21" s="18">
        <f>SUM(D18:D20)</f>
        <v>404476</v>
      </c>
      <c r="E21" s="38">
        <v>1015</v>
      </c>
      <c r="F21" s="38" t="s">
        <v>5</v>
      </c>
      <c r="G21" s="38">
        <v>40840</v>
      </c>
      <c r="H21" s="38">
        <v>362621</v>
      </c>
      <c r="I21" s="18">
        <f>SUM(I18:I20)</f>
        <v>403461</v>
      </c>
      <c r="J21" s="34"/>
      <c r="K21" s="9"/>
      <c r="P21" s="14"/>
      <c r="Q21" s="14"/>
    </row>
    <row r="22" spans="1:17" ht="12.75">
      <c r="A22" s="23"/>
      <c r="B22" s="38"/>
      <c r="C22" s="38"/>
      <c r="D22" s="15"/>
      <c r="E22" s="38"/>
      <c r="F22" s="38"/>
      <c r="G22" s="38"/>
      <c r="H22" s="38"/>
      <c r="I22" s="15"/>
      <c r="J22" s="34"/>
      <c r="K22" s="9"/>
      <c r="P22" s="14"/>
      <c r="Q22" s="14"/>
    </row>
    <row r="23" spans="1:17" ht="12.75">
      <c r="A23" s="21" t="s">
        <v>20</v>
      </c>
      <c r="B23" s="38">
        <v>35999</v>
      </c>
      <c r="C23" s="38">
        <v>616007</v>
      </c>
      <c r="D23" s="30">
        <f>SUM(B23:C23)</f>
        <v>652006</v>
      </c>
      <c r="E23" s="38">
        <v>1160</v>
      </c>
      <c r="F23" s="38">
        <v>2741</v>
      </c>
      <c r="G23" s="38">
        <v>32098</v>
      </c>
      <c r="H23" s="38">
        <v>616007</v>
      </c>
      <c r="I23" s="17">
        <f>SUM(G23:H23)</f>
        <v>648105</v>
      </c>
      <c r="J23" s="34"/>
      <c r="K23" s="9"/>
      <c r="P23" s="14"/>
      <c r="Q23" s="14"/>
    </row>
    <row r="24" spans="1:17" ht="12.75">
      <c r="A24" s="21"/>
      <c r="B24" s="38"/>
      <c r="C24" s="38"/>
      <c r="D24" s="15"/>
      <c r="E24" s="38"/>
      <c r="F24" s="38"/>
      <c r="G24" s="38"/>
      <c r="H24" s="38"/>
      <c r="I24" s="15"/>
      <c r="J24" s="34"/>
      <c r="K24" s="9"/>
      <c r="P24" s="14"/>
      <c r="Q24" s="14"/>
    </row>
    <row r="25" spans="1:17" ht="12.75">
      <c r="A25" s="21" t="s">
        <v>21</v>
      </c>
      <c r="B25" s="38">
        <v>87842</v>
      </c>
      <c r="C25" s="38">
        <v>1265637</v>
      </c>
      <c r="D25" s="30">
        <f>SUM(B25:C25)</f>
        <v>1353479</v>
      </c>
      <c r="E25" s="38">
        <v>1333</v>
      </c>
      <c r="F25" s="38" t="s">
        <v>5</v>
      </c>
      <c r="G25" s="38">
        <v>86509</v>
      </c>
      <c r="H25" s="38">
        <v>1265637</v>
      </c>
      <c r="I25" s="17">
        <f>SUM(G25:H25)</f>
        <v>1352146</v>
      </c>
      <c r="J25" s="34"/>
      <c r="K25" s="9"/>
      <c r="P25" s="14"/>
      <c r="Q25" s="14"/>
    </row>
    <row r="26" spans="1:17" ht="12.75">
      <c r="A26" s="21"/>
      <c r="B26" s="38"/>
      <c r="C26" s="38"/>
      <c r="D26" s="15"/>
      <c r="E26" s="38"/>
      <c r="F26" s="38"/>
      <c r="G26" s="38"/>
      <c r="H26" s="38"/>
      <c r="I26" s="15"/>
      <c r="J26" s="34"/>
      <c r="K26" s="9"/>
      <c r="P26" s="14"/>
      <c r="Q26" s="14"/>
    </row>
    <row r="27" spans="1:17" ht="12.75">
      <c r="A27" s="20" t="s">
        <v>22</v>
      </c>
      <c r="B27" s="37">
        <v>15007</v>
      </c>
      <c r="C27" s="37">
        <v>88457</v>
      </c>
      <c r="D27" s="27">
        <f>SUM(B27:C27)</f>
        <v>103464</v>
      </c>
      <c r="E27" s="37" t="s">
        <v>5</v>
      </c>
      <c r="F27" s="37" t="s">
        <v>5</v>
      </c>
      <c r="G27" s="37">
        <v>15007</v>
      </c>
      <c r="H27" s="37">
        <v>88457</v>
      </c>
      <c r="I27" s="16">
        <f>SUM(G27:H27)</f>
        <v>103464</v>
      </c>
      <c r="J27" s="34"/>
      <c r="K27" s="9"/>
      <c r="P27" s="14"/>
      <c r="Q27" s="14"/>
    </row>
    <row r="28" spans="1:17" ht="12.75">
      <c r="A28" s="20" t="s">
        <v>23</v>
      </c>
      <c r="B28" s="37" t="s">
        <v>5</v>
      </c>
      <c r="C28" s="37" t="s">
        <v>5</v>
      </c>
      <c r="D28" s="37" t="s">
        <v>5</v>
      </c>
      <c r="E28" s="37" t="s">
        <v>5</v>
      </c>
      <c r="F28" s="37" t="s">
        <v>5</v>
      </c>
      <c r="G28" s="37" t="s">
        <v>5</v>
      </c>
      <c r="H28" s="37" t="s">
        <v>5</v>
      </c>
      <c r="I28" s="36" t="s">
        <v>5</v>
      </c>
      <c r="J28" s="34"/>
      <c r="K28" s="9"/>
      <c r="P28" s="14"/>
      <c r="Q28" s="14"/>
    </row>
    <row r="29" spans="1:17" ht="12.75">
      <c r="A29" s="20" t="s">
        <v>24</v>
      </c>
      <c r="B29" s="37">
        <v>47134</v>
      </c>
      <c r="C29" s="37">
        <v>479817</v>
      </c>
      <c r="D29" s="27">
        <f>SUM(B29:C29)</f>
        <v>526951</v>
      </c>
      <c r="E29" s="37">
        <v>4713</v>
      </c>
      <c r="F29" s="37">
        <v>893</v>
      </c>
      <c r="G29" s="37">
        <v>41949</v>
      </c>
      <c r="H29" s="37">
        <v>479396</v>
      </c>
      <c r="I29" s="16">
        <f>SUM(G29:H29)</f>
        <v>521345</v>
      </c>
      <c r="J29" s="34"/>
      <c r="K29" s="9"/>
      <c r="P29" s="14"/>
      <c r="Q29" s="14"/>
    </row>
    <row r="30" spans="1:17" ht="12.75">
      <c r="A30" s="23" t="s">
        <v>74</v>
      </c>
      <c r="B30" s="38">
        <v>62141</v>
      </c>
      <c r="C30" s="38">
        <v>568274</v>
      </c>
      <c r="D30" s="18">
        <f>SUM(D27:D29)</f>
        <v>630415</v>
      </c>
      <c r="E30" s="38">
        <v>4713</v>
      </c>
      <c r="F30" s="38">
        <v>893</v>
      </c>
      <c r="G30" s="38">
        <v>56956</v>
      </c>
      <c r="H30" s="38">
        <v>567853</v>
      </c>
      <c r="I30" s="18">
        <f>SUM(I27:I29)</f>
        <v>624809</v>
      </c>
      <c r="J30" s="34"/>
      <c r="K30" s="9"/>
      <c r="P30" s="14"/>
      <c r="Q30" s="14"/>
    </row>
    <row r="31" spans="1:17" ht="12.75">
      <c r="A31" s="23"/>
      <c r="B31" s="38"/>
      <c r="C31" s="38"/>
      <c r="D31" s="15"/>
      <c r="E31" s="38"/>
      <c r="F31" s="38"/>
      <c r="G31" s="38"/>
      <c r="H31" s="38"/>
      <c r="I31" s="15"/>
      <c r="J31" s="34"/>
      <c r="K31" s="9"/>
      <c r="P31" s="14"/>
      <c r="Q31" s="14"/>
    </row>
    <row r="32" spans="1:17" ht="12.75">
      <c r="A32" s="20" t="s">
        <v>25</v>
      </c>
      <c r="B32" s="37">
        <v>939537</v>
      </c>
      <c r="C32" s="37">
        <v>218398</v>
      </c>
      <c r="D32" s="27">
        <f>SUM(B32:C32)</f>
        <v>1157935</v>
      </c>
      <c r="E32" s="37">
        <v>667071</v>
      </c>
      <c r="F32" s="37">
        <v>940</v>
      </c>
      <c r="G32" s="37">
        <v>271526</v>
      </c>
      <c r="H32" s="37">
        <v>218398</v>
      </c>
      <c r="I32" s="16">
        <f>SUM(G32:H32)</f>
        <v>489924</v>
      </c>
      <c r="J32" s="34"/>
      <c r="K32" s="9"/>
      <c r="P32" s="14"/>
      <c r="Q32" s="14"/>
    </row>
    <row r="33" spans="1:17" ht="12.75">
      <c r="A33" s="20" t="s">
        <v>26</v>
      </c>
      <c r="B33" s="37">
        <v>9653</v>
      </c>
      <c r="C33" s="37">
        <v>53018</v>
      </c>
      <c r="D33" s="27">
        <f>SUM(B33:C33)</f>
        <v>62671</v>
      </c>
      <c r="E33" s="37">
        <v>3148</v>
      </c>
      <c r="F33" s="37">
        <v>195</v>
      </c>
      <c r="G33" s="37">
        <v>7228</v>
      </c>
      <c r="H33" s="37">
        <v>52100</v>
      </c>
      <c r="I33" s="16">
        <f>SUM(G33:H33)</f>
        <v>59328</v>
      </c>
      <c r="J33" s="34"/>
      <c r="K33" s="9"/>
      <c r="P33" s="14"/>
      <c r="Q33" s="14"/>
    </row>
    <row r="34" spans="1:17" ht="12.75">
      <c r="A34" s="20" t="s">
        <v>27</v>
      </c>
      <c r="B34" s="37">
        <v>200583</v>
      </c>
      <c r="C34" s="37">
        <v>92822</v>
      </c>
      <c r="D34" s="27">
        <f>SUM(B34:C34)</f>
        <v>293405</v>
      </c>
      <c r="E34" s="37">
        <v>7205</v>
      </c>
      <c r="F34" s="37" t="s">
        <v>5</v>
      </c>
      <c r="G34" s="37">
        <v>193378</v>
      </c>
      <c r="H34" s="37">
        <v>92822</v>
      </c>
      <c r="I34" s="16">
        <f>SUM(G34:H34)</f>
        <v>286200</v>
      </c>
      <c r="J34" s="34"/>
      <c r="K34" s="9"/>
      <c r="P34" s="14"/>
      <c r="Q34" s="14"/>
    </row>
    <row r="35" spans="1:17" ht="12.75">
      <c r="A35" s="20" t="s">
        <v>28</v>
      </c>
      <c r="B35" s="37">
        <v>725000</v>
      </c>
      <c r="C35" s="37">
        <v>568280</v>
      </c>
      <c r="D35" s="27">
        <f>SUM(B35:C35)</f>
        <v>1293280</v>
      </c>
      <c r="E35" s="37">
        <v>273700</v>
      </c>
      <c r="F35" s="37" t="s">
        <v>5</v>
      </c>
      <c r="G35" s="37">
        <v>451300</v>
      </c>
      <c r="H35" s="37">
        <v>568280</v>
      </c>
      <c r="I35" s="16">
        <f>SUM(G35:H35)</f>
        <v>1019580</v>
      </c>
      <c r="J35" s="34"/>
      <c r="K35" s="9"/>
      <c r="P35" s="14"/>
      <c r="Q35" s="14"/>
    </row>
    <row r="36" spans="1:17" ht="12.75">
      <c r="A36" s="21" t="s">
        <v>29</v>
      </c>
      <c r="B36" s="38">
        <v>1874773</v>
      </c>
      <c r="C36" s="38">
        <v>932518</v>
      </c>
      <c r="D36" s="18">
        <f>SUM(D32:D35)</f>
        <v>2807291</v>
      </c>
      <c r="E36" s="38">
        <v>951124</v>
      </c>
      <c r="F36" s="38">
        <v>1135</v>
      </c>
      <c r="G36" s="38">
        <v>923432</v>
      </c>
      <c r="H36" s="38">
        <v>931600</v>
      </c>
      <c r="I36" s="18">
        <f>SUM(I32:I35)</f>
        <v>1855032</v>
      </c>
      <c r="J36" s="34"/>
      <c r="K36" s="9"/>
      <c r="P36" s="14"/>
      <c r="Q36" s="14"/>
    </row>
    <row r="37" spans="1:17" ht="12.75">
      <c r="A37" s="21"/>
      <c r="B37" s="38"/>
      <c r="C37" s="38"/>
      <c r="D37" s="15"/>
      <c r="E37" s="38"/>
      <c r="F37" s="38"/>
      <c r="G37" s="38"/>
      <c r="H37" s="38"/>
      <c r="I37" s="15"/>
      <c r="J37" s="34"/>
      <c r="K37" s="9"/>
      <c r="P37" s="14"/>
      <c r="Q37" s="14"/>
    </row>
    <row r="38" spans="1:17" ht="12.75">
      <c r="A38" s="21" t="s">
        <v>30</v>
      </c>
      <c r="B38" s="38">
        <v>4797</v>
      </c>
      <c r="C38" s="38">
        <v>17780</v>
      </c>
      <c r="D38" s="30">
        <f>SUM(B38:C38)</f>
        <v>22577</v>
      </c>
      <c r="E38" s="38" t="s">
        <v>5</v>
      </c>
      <c r="F38" s="38" t="s">
        <v>5</v>
      </c>
      <c r="G38" s="38">
        <v>4797</v>
      </c>
      <c r="H38" s="38">
        <v>17780</v>
      </c>
      <c r="I38" s="17">
        <f>SUM(G38:H38)</f>
        <v>22577</v>
      </c>
      <c r="J38" s="34"/>
      <c r="K38" s="9"/>
      <c r="P38" s="14"/>
      <c r="Q38" s="14"/>
    </row>
    <row r="39" spans="1:17" ht="12.75">
      <c r="A39" s="21"/>
      <c r="B39" s="38"/>
      <c r="C39" s="38"/>
      <c r="D39" s="15"/>
      <c r="E39" s="38"/>
      <c r="F39" s="38"/>
      <c r="G39" s="38"/>
      <c r="H39" s="38"/>
      <c r="I39" s="15"/>
      <c r="J39" s="34"/>
      <c r="K39" s="9"/>
      <c r="P39" s="14"/>
      <c r="Q39" s="14"/>
    </row>
    <row r="40" spans="1:17" ht="12.75">
      <c r="A40" s="22" t="s">
        <v>31</v>
      </c>
      <c r="B40" s="37">
        <v>2510</v>
      </c>
      <c r="C40" s="37">
        <v>39324</v>
      </c>
      <c r="D40" s="27">
        <f>SUM(B40:C40)</f>
        <v>41834</v>
      </c>
      <c r="E40" s="37" t="s">
        <v>5</v>
      </c>
      <c r="F40" s="37" t="s">
        <v>5</v>
      </c>
      <c r="G40" s="37">
        <v>2510</v>
      </c>
      <c r="H40" s="37">
        <v>39324</v>
      </c>
      <c r="I40" s="16">
        <f aca="true" t="shared" si="0" ref="I40:I48">SUM(G40:H40)</f>
        <v>41834</v>
      </c>
      <c r="J40" s="34"/>
      <c r="K40" s="9"/>
      <c r="P40" s="14"/>
      <c r="Q40" s="14"/>
    </row>
    <row r="41" spans="1:17" ht="12.75">
      <c r="A41" s="22" t="s">
        <v>32</v>
      </c>
      <c r="B41" s="37" t="s">
        <v>5</v>
      </c>
      <c r="C41" s="37">
        <v>215063</v>
      </c>
      <c r="D41" s="27">
        <f>SUM(B41:C41)</f>
        <v>215063</v>
      </c>
      <c r="E41" s="37" t="s">
        <v>5</v>
      </c>
      <c r="F41" s="37" t="s">
        <v>5</v>
      </c>
      <c r="G41" s="37" t="s">
        <v>5</v>
      </c>
      <c r="H41" s="37">
        <v>215063</v>
      </c>
      <c r="I41" s="16">
        <f t="shared" si="0"/>
        <v>215063</v>
      </c>
      <c r="J41" s="34"/>
      <c r="K41" s="9"/>
      <c r="P41" s="14"/>
      <c r="Q41" s="14"/>
    </row>
    <row r="42" spans="1:17" ht="12.75">
      <c r="A42" s="22" t="s">
        <v>33</v>
      </c>
      <c r="B42" s="37">
        <v>9621</v>
      </c>
      <c r="C42" s="37">
        <v>54545</v>
      </c>
      <c r="D42" s="27">
        <f aca="true" t="shared" si="1" ref="D42:D48">SUM(B42:C42)</f>
        <v>64166</v>
      </c>
      <c r="E42" s="37" t="s">
        <v>5</v>
      </c>
      <c r="F42" s="37" t="s">
        <v>5</v>
      </c>
      <c r="G42" s="37">
        <v>9621</v>
      </c>
      <c r="H42" s="37">
        <v>54545</v>
      </c>
      <c r="I42" s="16">
        <f t="shared" si="0"/>
        <v>64166</v>
      </c>
      <c r="J42" s="34"/>
      <c r="K42" s="9"/>
      <c r="P42" s="14"/>
      <c r="Q42" s="14"/>
    </row>
    <row r="43" spans="1:17" ht="12.75">
      <c r="A43" s="20" t="s">
        <v>34</v>
      </c>
      <c r="B43" s="37" t="s">
        <v>5</v>
      </c>
      <c r="C43" s="37">
        <v>2464</v>
      </c>
      <c r="D43" s="27">
        <f t="shared" si="1"/>
        <v>2464</v>
      </c>
      <c r="E43" s="37" t="s">
        <v>5</v>
      </c>
      <c r="F43" s="37" t="s">
        <v>5</v>
      </c>
      <c r="G43" s="37" t="s">
        <v>5</v>
      </c>
      <c r="H43" s="37">
        <v>2464</v>
      </c>
      <c r="I43" s="16">
        <f t="shared" si="0"/>
        <v>2464</v>
      </c>
      <c r="J43" s="34"/>
      <c r="K43" s="9"/>
      <c r="P43" s="14"/>
      <c r="Q43" s="14"/>
    </row>
    <row r="44" spans="1:17" ht="12.75">
      <c r="A44" s="20" t="s">
        <v>35</v>
      </c>
      <c r="B44" s="37" t="s">
        <v>5</v>
      </c>
      <c r="C44" s="37" t="s">
        <v>5</v>
      </c>
      <c r="D44" s="24" t="s">
        <v>6</v>
      </c>
      <c r="E44" s="37" t="s">
        <v>5</v>
      </c>
      <c r="F44" s="37" t="s">
        <v>5</v>
      </c>
      <c r="G44" s="37" t="s">
        <v>5</v>
      </c>
      <c r="H44" s="37" t="s">
        <v>5</v>
      </c>
      <c r="I44" s="36" t="s">
        <v>5</v>
      </c>
      <c r="J44" s="34"/>
      <c r="K44" s="9"/>
      <c r="P44" s="14"/>
      <c r="Q44" s="14"/>
    </row>
    <row r="45" spans="1:17" ht="12.75">
      <c r="A45" s="20" t="s">
        <v>36</v>
      </c>
      <c r="B45" s="37">
        <v>14585</v>
      </c>
      <c r="C45" s="37">
        <v>3060</v>
      </c>
      <c r="D45" s="27">
        <f t="shared" si="1"/>
        <v>17645</v>
      </c>
      <c r="E45" s="37" t="s">
        <v>5</v>
      </c>
      <c r="F45" s="37" t="s">
        <v>5</v>
      </c>
      <c r="G45" s="37">
        <v>14585</v>
      </c>
      <c r="H45" s="37">
        <v>3060</v>
      </c>
      <c r="I45" s="16">
        <f t="shared" si="0"/>
        <v>17645</v>
      </c>
      <c r="J45" s="34"/>
      <c r="K45" s="9"/>
      <c r="P45" s="14"/>
      <c r="Q45" s="14"/>
    </row>
    <row r="46" spans="1:17" ht="12.75">
      <c r="A46" s="20" t="s">
        <v>37</v>
      </c>
      <c r="B46" s="37" t="s">
        <v>5</v>
      </c>
      <c r="C46" s="37">
        <v>18928</v>
      </c>
      <c r="D46" s="27">
        <f t="shared" si="1"/>
        <v>18928</v>
      </c>
      <c r="E46" s="37" t="s">
        <v>5</v>
      </c>
      <c r="F46" s="37" t="s">
        <v>5</v>
      </c>
      <c r="G46" s="37" t="s">
        <v>5</v>
      </c>
      <c r="H46" s="37">
        <v>18928</v>
      </c>
      <c r="I46" s="16">
        <f t="shared" si="0"/>
        <v>18928</v>
      </c>
      <c r="J46" s="34"/>
      <c r="K46" s="9"/>
      <c r="P46" s="14"/>
      <c r="Q46" s="14"/>
    </row>
    <row r="47" spans="1:17" ht="12.75">
      <c r="A47" s="20" t="s">
        <v>38</v>
      </c>
      <c r="B47" s="37">
        <v>180758</v>
      </c>
      <c r="C47" s="37">
        <v>158942</v>
      </c>
      <c r="D47" s="27">
        <f t="shared" si="1"/>
        <v>339700</v>
      </c>
      <c r="E47" s="37">
        <v>1100</v>
      </c>
      <c r="F47" s="37" t="s">
        <v>5</v>
      </c>
      <c r="G47" s="37">
        <v>179658</v>
      </c>
      <c r="H47" s="37">
        <v>158942</v>
      </c>
      <c r="I47" s="16">
        <f t="shared" si="0"/>
        <v>338600</v>
      </c>
      <c r="J47" s="34"/>
      <c r="K47" s="9"/>
      <c r="P47" s="14"/>
      <c r="Q47" s="14"/>
    </row>
    <row r="48" spans="1:17" ht="12.75">
      <c r="A48" s="20" t="s">
        <v>39</v>
      </c>
      <c r="B48" s="37">
        <v>4229</v>
      </c>
      <c r="C48" s="37">
        <v>71967</v>
      </c>
      <c r="D48" s="27">
        <f t="shared" si="1"/>
        <v>76196</v>
      </c>
      <c r="E48" s="37" t="s">
        <v>5</v>
      </c>
      <c r="F48" s="37" t="s">
        <v>5</v>
      </c>
      <c r="G48" s="37">
        <v>4229</v>
      </c>
      <c r="H48" s="37">
        <v>71967</v>
      </c>
      <c r="I48" s="16">
        <f t="shared" si="0"/>
        <v>76196</v>
      </c>
      <c r="J48" s="34"/>
      <c r="K48" s="9"/>
      <c r="P48" s="14"/>
      <c r="Q48" s="14"/>
    </row>
    <row r="49" spans="1:17" ht="12.75">
      <c r="A49" s="23" t="s">
        <v>75</v>
      </c>
      <c r="B49" s="38">
        <v>211703</v>
      </c>
      <c r="C49" s="38">
        <v>564293</v>
      </c>
      <c r="D49" s="18">
        <f>SUM(D40:D48)</f>
        <v>775996</v>
      </c>
      <c r="E49" s="38">
        <v>1100</v>
      </c>
      <c r="F49" s="38" t="s">
        <v>5</v>
      </c>
      <c r="G49" s="38">
        <v>210603</v>
      </c>
      <c r="H49" s="38">
        <v>564293</v>
      </c>
      <c r="I49" s="18">
        <f>SUM(I40:I48)</f>
        <v>774896</v>
      </c>
      <c r="J49" s="34"/>
      <c r="K49" s="9"/>
      <c r="P49" s="14"/>
      <c r="Q49" s="14"/>
    </row>
    <row r="50" spans="1:17" ht="12.75">
      <c r="A50" s="23"/>
      <c r="B50" s="38"/>
      <c r="C50" s="38"/>
      <c r="D50" s="15"/>
      <c r="E50" s="38"/>
      <c r="F50" s="38"/>
      <c r="G50" s="38"/>
      <c r="H50" s="38"/>
      <c r="I50" s="15"/>
      <c r="J50" s="34"/>
      <c r="K50" s="9"/>
      <c r="P50" s="14"/>
      <c r="Q50" s="14"/>
    </row>
    <row r="51" spans="1:17" ht="12.75">
      <c r="A51" s="21" t="s">
        <v>40</v>
      </c>
      <c r="B51" s="38">
        <v>17577</v>
      </c>
      <c r="C51" s="38">
        <v>99601</v>
      </c>
      <c r="D51" s="30">
        <f>SUM(B51:C51)</f>
        <v>117178</v>
      </c>
      <c r="E51" s="38" t="s">
        <v>5</v>
      </c>
      <c r="F51" s="38" t="s">
        <v>5</v>
      </c>
      <c r="G51" s="38">
        <v>17577</v>
      </c>
      <c r="H51" s="38">
        <v>99601</v>
      </c>
      <c r="I51" s="17">
        <f>SUM(G51:H51)</f>
        <v>117178</v>
      </c>
      <c r="J51" s="34"/>
      <c r="K51" s="9"/>
      <c r="P51" s="14"/>
      <c r="Q51" s="14"/>
    </row>
    <row r="52" spans="1:17" ht="12.75">
      <c r="A52" s="21"/>
      <c r="B52" s="38"/>
      <c r="C52" s="38"/>
      <c r="D52" s="15"/>
      <c r="E52" s="38"/>
      <c r="F52" s="38"/>
      <c r="G52" s="38"/>
      <c r="H52" s="38"/>
      <c r="I52" s="15"/>
      <c r="J52" s="34"/>
      <c r="K52" s="9"/>
      <c r="P52" s="14"/>
      <c r="Q52" s="14"/>
    </row>
    <row r="53" spans="1:17" ht="12.75">
      <c r="A53" s="20" t="s">
        <v>41</v>
      </c>
      <c r="B53" s="37">
        <v>28695</v>
      </c>
      <c r="C53" s="37">
        <v>243943</v>
      </c>
      <c r="D53" s="27">
        <f>SUM(B53:C53)</f>
        <v>272638</v>
      </c>
      <c r="E53" s="37" t="s">
        <v>5</v>
      </c>
      <c r="F53" s="37" t="s">
        <v>5</v>
      </c>
      <c r="G53" s="37">
        <v>28695</v>
      </c>
      <c r="H53" s="37">
        <v>243943</v>
      </c>
      <c r="I53" s="16">
        <f>SUM(G53:H53)</f>
        <v>272638</v>
      </c>
      <c r="J53" s="34"/>
      <c r="K53" s="9"/>
      <c r="P53" s="14"/>
      <c r="Q53" s="14"/>
    </row>
    <row r="54" spans="1:17" ht="12.75">
      <c r="A54" s="22" t="s">
        <v>42</v>
      </c>
      <c r="B54" s="37">
        <v>198065</v>
      </c>
      <c r="C54" s="37">
        <v>737650</v>
      </c>
      <c r="D54" s="27">
        <f>SUM(B54:C54)</f>
        <v>935715</v>
      </c>
      <c r="E54" s="37">
        <v>120</v>
      </c>
      <c r="F54" s="37" t="s">
        <v>5</v>
      </c>
      <c r="G54" s="37">
        <v>197945</v>
      </c>
      <c r="H54" s="37">
        <v>737650</v>
      </c>
      <c r="I54" s="16">
        <f>SUM(G54:H54)</f>
        <v>935595</v>
      </c>
      <c r="J54" s="34"/>
      <c r="K54" s="9"/>
      <c r="P54" s="14"/>
      <c r="Q54" s="14"/>
    </row>
    <row r="55" spans="1:17" ht="12.75">
      <c r="A55" s="20" t="s">
        <v>43</v>
      </c>
      <c r="B55" s="37">
        <v>18638.32</v>
      </c>
      <c r="C55" s="37">
        <v>124603.58</v>
      </c>
      <c r="D55" s="27">
        <f>SUM(B55:C55)</f>
        <v>143241.9</v>
      </c>
      <c r="E55" s="37" t="s">
        <v>5</v>
      </c>
      <c r="F55" s="37" t="s">
        <v>5</v>
      </c>
      <c r="G55" s="37">
        <v>18638.32</v>
      </c>
      <c r="H55" s="37">
        <v>124603.58</v>
      </c>
      <c r="I55" s="16">
        <f>SUM(G55:H55)</f>
        <v>143241.9</v>
      </c>
      <c r="J55" s="34"/>
      <c r="K55" s="9"/>
      <c r="P55" s="14"/>
      <c r="Q55" s="14"/>
    </row>
    <row r="56" spans="1:17" ht="12.75">
      <c r="A56" s="20" t="s">
        <v>44</v>
      </c>
      <c r="B56" s="37">
        <v>380</v>
      </c>
      <c r="C56" s="37">
        <v>2144</v>
      </c>
      <c r="D56" s="27">
        <f>SUM(B56:C56)</f>
        <v>2524</v>
      </c>
      <c r="E56" s="37" t="s">
        <v>5</v>
      </c>
      <c r="F56" s="37" t="s">
        <v>5</v>
      </c>
      <c r="G56" s="37">
        <v>380</v>
      </c>
      <c r="H56" s="37">
        <v>2144</v>
      </c>
      <c r="I56" s="16">
        <f>SUM(G56:H56)</f>
        <v>2524</v>
      </c>
      <c r="J56" s="34"/>
      <c r="K56" s="9"/>
      <c r="P56" s="14"/>
      <c r="Q56" s="14"/>
    </row>
    <row r="57" spans="1:17" ht="12.75">
      <c r="A57" s="20" t="s">
        <v>45</v>
      </c>
      <c r="B57" s="37">
        <v>50278</v>
      </c>
      <c r="C57" s="37">
        <v>113066</v>
      </c>
      <c r="D57" s="27">
        <f>SUM(B57:C57)</f>
        <v>163344</v>
      </c>
      <c r="E57" s="37" t="s">
        <v>5</v>
      </c>
      <c r="F57" s="37" t="s">
        <v>5</v>
      </c>
      <c r="G57" s="37">
        <v>50278</v>
      </c>
      <c r="H57" s="37">
        <v>113066</v>
      </c>
      <c r="I57" s="16">
        <f>SUM(G57:H57)</f>
        <v>163344</v>
      </c>
      <c r="J57" s="34"/>
      <c r="K57" s="9"/>
      <c r="P57" s="14"/>
      <c r="Q57" s="14"/>
    </row>
    <row r="58" spans="1:17" ht="12.75">
      <c r="A58" s="23" t="s">
        <v>46</v>
      </c>
      <c r="B58" s="38">
        <v>296056.32</v>
      </c>
      <c r="C58" s="38">
        <v>1221406.58</v>
      </c>
      <c r="D58" s="18">
        <f>SUM(D53:D57)</f>
        <v>1517462.9</v>
      </c>
      <c r="E58" s="38">
        <v>120</v>
      </c>
      <c r="F58" s="38" t="s">
        <v>5</v>
      </c>
      <c r="G58" s="38">
        <v>295936.32</v>
      </c>
      <c r="H58" s="38">
        <v>1221406.58</v>
      </c>
      <c r="I58" s="18">
        <f>SUM(I53:I57)</f>
        <v>1517342.9</v>
      </c>
      <c r="J58" s="34"/>
      <c r="K58" s="9"/>
      <c r="P58" s="14"/>
      <c r="Q58" s="14"/>
    </row>
    <row r="59" spans="1:17" ht="12.75">
      <c r="A59" s="23"/>
      <c r="B59" s="38"/>
      <c r="C59" s="38"/>
      <c r="D59" s="15"/>
      <c r="E59" s="38"/>
      <c r="F59" s="38"/>
      <c r="G59" s="38"/>
      <c r="H59" s="38"/>
      <c r="I59" s="15"/>
      <c r="J59" s="34"/>
      <c r="K59" s="9"/>
      <c r="P59" s="14"/>
      <c r="Q59" s="14"/>
    </row>
    <row r="60" spans="1:17" ht="12.75">
      <c r="A60" s="20" t="s">
        <v>47</v>
      </c>
      <c r="B60" s="37">
        <v>15131</v>
      </c>
      <c r="C60" s="37">
        <v>141412</v>
      </c>
      <c r="D60" s="27">
        <f>SUM(B60:C60)</f>
        <v>156543</v>
      </c>
      <c r="E60" s="37" t="s">
        <v>5</v>
      </c>
      <c r="F60" s="37">
        <v>3834</v>
      </c>
      <c r="G60" s="37">
        <v>11297</v>
      </c>
      <c r="H60" s="37">
        <v>141412</v>
      </c>
      <c r="I60" s="16">
        <f>SUM(G60:H60)</f>
        <v>152709</v>
      </c>
      <c r="J60" s="34"/>
      <c r="K60" s="9"/>
      <c r="P60" s="14"/>
      <c r="Q60" s="14"/>
    </row>
    <row r="61" spans="1:17" ht="12.75">
      <c r="A61" s="22" t="s">
        <v>48</v>
      </c>
      <c r="B61" s="37" t="s">
        <v>5</v>
      </c>
      <c r="C61" s="37" t="s">
        <v>5</v>
      </c>
      <c r="D61" s="37" t="s">
        <v>5</v>
      </c>
      <c r="E61" s="37" t="s">
        <v>5</v>
      </c>
      <c r="F61" s="37" t="s">
        <v>5</v>
      </c>
      <c r="G61" s="37" t="s">
        <v>5</v>
      </c>
      <c r="H61" s="37" t="s">
        <v>5</v>
      </c>
      <c r="I61" s="36" t="s">
        <v>5</v>
      </c>
      <c r="J61" s="34"/>
      <c r="K61" s="9"/>
      <c r="P61" s="14"/>
      <c r="Q61" s="14"/>
    </row>
    <row r="62" spans="1:17" ht="12.75">
      <c r="A62" s="20" t="s">
        <v>49</v>
      </c>
      <c r="B62" s="37">
        <v>348444</v>
      </c>
      <c r="C62" s="37">
        <v>781130</v>
      </c>
      <c r="D62" s="27">
        <f>SUM(B62:C62)</f>
        <v>1129574</v>
      </c>
      <c r="E62" s="37">
        <v>6000</v>
      </c>
      <c r="F62" s="37">
        <v>91651</v>
      </c>
      <c r="G62" s="37">
        <v>251393</v>
      </c>
      <c r="H62" s="37">
        <v>780530</v>
      </c>
      <c r="I62" s="16">
        <f>SUM(G62:H62)</f>
        <v>1031923</v>
      </c>
      <c r="J62" s="34"/>
      <c r="K62" s="9"/>
      <c r="P62" s="14"/>
      <c r="Q62" s="14"/>
    </row>
    <row r="63" spans="1:17" ht="12.75">
      <c r="A63" s="21" t="s">
        <v>50</v>
      </c>
      <c r="B63" s="38">
        <v>363575</v>
      </c>
      <c r="C63" s="38">
        <v>922542</v>
      </c>
      <c r="D63" s="18">
        <f>SUM(D60:D62)</f>
        <v>1286117</v>
      </c>
      <c r="E63" s="38">
        <v>6000</v>
      </c>
      <c r="F63" s="38">
        <v>95485</v>
      </c>
      <c r="G63" s="38">
        <v>262690</v>
      </c>
      <c r="H63" s="38">
        <v>921942</v>
      </c>
      <c r="I63" s="18">
        <f>SUM(I60:I62)</f>
        <v>1184632</v>
      </c>
      <c r="J63" s="34"/>
      <c r="K63" s="9"/>
      <c r="P63" s="14"/>
      <c r="Q63" s="14"/>
    </row>
    <row r="64" spans="1:17" ht="12.75">
      <c r="A64" s="21"/>
      <c r="B64" s="38"/>
      <c r="C64" s="38"/>
      <c r="D64" s="15"/>
      <c r="E64" s="38"/>
      <c r="F64" s="38"/>
      <c r="G64" s="38"/>
      <c r="H64" s="38"/>
      <c r="I64" s="15"/>
      <c r="J64" s="34"/>
      <c r="K64" s="9"/>
      <c r="P64" s="14"/>
      <c r="Q64" s="14"/>
    </row>
    <row r="65" spans="1:17" ht="12.75">
      <c r="A65" s="21" t="s">
        <v>51</v>
      </c>
      <c r="B65" s="38">
        <v>9446</v>
      </c>
      <c r="C65" s="38">
        <v>280939</v>
      </c>
      <c r="D65" s="30">
        <f>SUM(B65:C65)</f>
        <v>290385</v>
      </c>
      <c r="E65" s="38" t="s">
        <v>5</v>
      </c>
      <c r="F65" s="38" t="s">
        <v>5</v>
      </c>
      <c r="G65" s="38">
        <v>9446</v>
      </c>
      <c r="H65" s="38">
        <v>280939</v>
      </c>
      <c r="I65" s="17">
        <f>SUM(G65:H65)</f>
        <v>290385</v>
      </c>
      <c r="J65" s="34"/>
      <c r="K65" s="9"/>
      <c r="P65" s="14"/>
      <c r="Q65" s="14"/>
    </row>
    <row r="66" spans="1:17" ht="12.75">
      <c r="A66" s="21"/>
      <c r="B66" s="38"/>
      <c r="C66" s="38"/>
      <c r="D66" s="15"/>
      <c r="E66" s="38"/>
      <c r="F66" s="38"/>
      <c r="G66" s="38"/>
      <c r="H66" s="38"/>
      <c r="I66" s="15"/>
      <c r="J66" s="34"/>
      <c r="K66" s="9"/>
      <c r="P66" s="14"/>
      <c r="Q66" s="14"/>
    </row>
    <row r="67" spans="1:19" ht="12.75">
      <c r="A67" s="20" t="s">
        <v>52</v>
      </c>
      <c r="B67" s="40">
        <v>615410</v>
      </c>
      <c r="C67" s="40">
        <v>68379</v>
      </c>
      <c r="D67" s="42">
        <v>683789</v>
      </c>
      <c r="E67" s="37" t="s">
        <v>5</v>
      </c>
      <c r="F67" s="37" t="s">
        <v>5</v>
      </c>
      <c r="G67" s="40">
        <v>615410</v>
      </c>
      <c r="H67" s="40">
        <v>68379</v>
      </c>
      <c r="I67" s="43">
        <v>683789</v>
      </c>
      <c r="J67" s="34"/>
      <c r="K67" s="9"/>
      <c r="M67" s="14"/>
      <c r="N67" s="14"/>
      <c r="O67" s="14"/>
      <c r="P67" s="14"/>
      <c r="Q67" s="14"/>
      <c r="S67" s="14"/>
    </row>
    <row r="68" spans="1:19" ht="12.75">
      <c r="A68" s="22" t="s">
        <v>53</v>
      </c>
      <c r="B68" s="37" t="s">
        <v>5</v>
      </c>
      <c r="C68" s="37" t="s">
        <v>5</v>
      </c>
      <c r="D68" s="37" t="s">
        <v>5</v>
      </c>
      <c r="E68" s="37" t="s">
        <v>5</v>
      </c>
      <c r="F68" s="37" t="s">
        <v>5</v>
      </c>
      <c r="G68" s="37" t="s">
        <v>5</v>
      </c>
      <c r="H68" s="37" t="s">
        <v>5</v>
      </c>
      <c r="I68" s="36" t="s">
        <v>5</v>
      </c>
      <c r="J68" s="34"/>
      <c r="K68" s="9"/>
      <c r="M68" s="14"/>
      <c r="N68" s="14"/>
      <c r="O68" s="14"/>
      <c r="P68" s="14"/>
      <c r="Q68" s="14"/>
      <c r="S68" s="14"/>
    </row>
    <row r="69" spans="1:17" ht="12.75">
      <c r="A69" s="21" t="s">
        <v>54</v>
      </c>
      <c r="B69" s="41">
        <v>615410</v>
      </c>
      <c r="C69" s="41">
        <v>68379</v>
      </c>
      <c r="D69" s="44">
        <v>683789</v>
      </c>
      <c r="E69" s="38" t="s">
        <v>5</v>
      </c>
      <c r="F69" s="38" t="s">
        <v>5</v>
      </c>
      <c r="G69" s="41">
        <v>615410</v>
      </c>
      <c r="H69" s="41">
        <v>68379</v>
      </c>
      <c r="I69" s="45">
        <v>683789</v>
      </c>
      <c r="J69" s="34"/>
      <c r="K69" s="9"/>
      <c r="P69" s="14"/>
      <c r="Q69" s="14"/>
    </row>
    <row r="70" spans="1:17" ht="12.75">
      <c r="A70" s="21"/>
      <c r="B70" s="38"/>
      <c r="C70" s="38"/>
      <c r="D70" s="31"/>
      <c r="E70" s="38"/>
      <c r="F70" s="38"/>
      <c r="G70" s="38"/>
      <c r="H70" s="38"/>
      <c r="I70" s="31"/>
      <c r="J70" s="34"/>
      <c r="K70" s="9"/>
      <c r="P70" s="14"/>
      <c r="Q70" s="14"/>
    </row>
    <row r="71" spans="1:17" ht="12.75">
      <c r="A71" s="22" t="s">
        <v>55</v>
      </c>
      <c r="B71" s="37" t="s">
        <v>5</v>
      </c>
      <c r="C71" s="37" t="s">
        <v>5</v>
      </c>
      <c r="D71" s="37" t="s">
        <v>5</v>
      </c>
      <c r="E71" s="37" t="s">
        <v>5</v>
      </c>
      <c r="F71" s="37" t="s">
        <v>5</v>
      </c>
      <c r="G71" s="37" t="s">
        <v>5</v>
      </c>
      <c r="H71" s="37" t="s">
        <v>5</v>
      </c>
      <c r="I71" s="36" t="s">
        <v>5</v>
      </c>
      <c r="J71" s="34"/>
      <c r="K71" s="9"/>
      <c r="P71" s="14"/>
      <c r="Q71" s="14"/>
    </row>
    <row r="72" spans="1:17" ht="12.75">
      <c r="A72" s="22" t="s">
        <v>56</v>
      </c>
      <c r="B72" s="37">
        <v>485319</v>
      </c>
      <c r="C72" s="37" t="s">
        <v>5</v>
      </c>
      <c r="D72" s="27">
        <f aca="true" t="shared" si="2" ref="D72:D78">SUM(B72:C72)</f>
        <v>485319</v>
      </c>
      <c r="E72" s="37" t="s">
        <v>5</v>
      </c>
      <c r="F72" s="37">
        <v>485319</v>
      </c>
      <c r="G72" s="37" t="s">
        <v>5</v>
      </c>
      <c r="H72" s="37" t="s">
        <v>5</v>
      </c>
      <c r="I72" s="36" t="s">
        <v>5</v>
      </c>
      <c r="J72" s="34"/>
      <c r="K72" s="9"/>
      <c r="P72" s="14"/>
      <c r="Q72" s="14"/>
    </row>
    <row r="73" spans="1:17" ht="12.75">
      <c r="A73" s="22" t="s">
        <v>57</v>
      </c>
      <c r="B73" s="37">
        <v>314996</v>
      </c>
      <c r="C73" s="37" t="s">
        <v>5</v>
      </c>
      <c r="D73" s="27">
        <f t="shared" si="2"/>
        <v>314996</v>
      </c>
      <c r="E73" s="37" t="s">
        <v>5</v>
      </c>
      <c r="F73" s="37">
        <v>314996</v>
      </c>
      <c r="G73" s="37" t="s">
        <v>5</v>
      </c>
      <c r="H73" s="37" t="s">
        <v>5</v>
      </c>
      <c r="I73" s="36" t="s">
        <v>5</v>
      </c>
      <c r="J73" s="34"/>
      <c r="K73" s="9"/>
      <c r="P73" s="14"/>
      <c r="Q73" s="14"/>
    </row>
    <row r="74" spans="1:17" ht="12.75">
      <c r="A74" s="20" t="s">
        <v>58</v>
      </c>
      <c r="B74" s="37" t="s">
        <v>5</v>
      </c>
      <c r="C74" s="37" t="s">
        <v>5</v>
      </c>
      <c r="D74" s="37" t="s">
        <v>5</v>
      </c>
      <c r="E74" s="37" t="s">
        <v>5</v>
      </c>
      <c r="F74" s="37" t="s">
        <v>5</v>
      </c>
      <c r="G74" s="37" t="s">
        <v>5</v>
      </c>
      <c r="H74" s="37" t="s">
        <v>5</v>
      </c>
      <c r="I74" s="36" t="s">
        <v>5</v>
      </c>
      <c r="J74" s="34"/>
      <c r="K74" s="9"/>
      <c r="P74" s="14"/>
      <c r="Q74" s="14"/>
    </row>
    <row r="75" spans="1:17" ht="12.75">
      <c r="A75" s="20" t="s">
        <v>59</v>
      </c>
      <c r="B75" s="37">
        <v>100158</v>
      </c>
      <c r="C75" s="37" t="s">
        <v>5</v>
      </c>
      <c r="D75" s="27">
        <f t="shared" si="2"/>
        <v>100158</v>
      </c>
      <c r="E75" s="37" t="s">
        <v>5</v>
      </c>
      <c r="F75" s="37">
        <v>100158</v>
      </c>
      <c r="G75" s="37" t="s">
        <v>5</v>
      </c>
      <c r="H75" s="37" t="s">
        <v>5</v>
      </c>
      <c r="I75" s="36" t="s">
        <v>5</v>
      </c>
      <c r="J75" s="34"/>
      <c r="K75" s="9"/>
      <c r="P75" s="14"/>
      <c r="Q75" s="14"/>
    </row>
    <row r="76" spans="1:17" ht="12.75">
      <c r="A76" s="22" t="s">
        <v>60</v>
      </c>
      <c r="B76" s="37" t="s">
        <v>5</v>
      </c>
      <c r="C76" s="37" t="s">
        <v>5</v>
      </c>
      <c r="D76" s="37" t="s">
        <v>5</v>
      </c>
      <c r="E76" s="37" t="s">
        <v>5</v>
      </c>
      <c r="F76" s="37" t="s">
        <v>5</v>
      </c>
      <c r="G76" s="37" t="s">
        <v>5</v>
      </c>
      <c r="H76" s="37" t="s">
        <v>5</v>
      </c>
      <c r="I76" s="36" t="s">
        <v>5</v>
      </c>
      <c r="J76" s="34"/>
      <c r="K76" s="9"/>
      <c r="P76" s="14"/>
      <c r="Q76" s="14"/>
    </row>
    <row r="77" spans="1:17" ht="12.75">
      <c r="A77" s="22" t="s">
        <v>61</v>
      </c>
      <c r="B77" s="37">
        <v>26109</v>
      </c>
      <c r="C77" s="37" t="s">
        <v>5</v>
      </c>
      <c r="D77" s="27">
        <f t="shared" si="2"/>
        <v>26109</v>
      </c>
      <c r="E77" s="37" t="s">
        <v>5</v>
      </c>
      <c r="F77" s="37">
        <v>26109</v>
      </c>
      <c r="G77" s="37" t="s">
        <v>5</v>
      </c>
      <c r="H77" s="37" t="s">
        <v>5</v>
      </c>
      <c r="I77" s="36" t="s">
        <v>5</v>
      </c>
      <c r="J77" s="34"/>
      <c r="K77" s="9"/>
      <c r="P77" s="14"/>
      <c r="Q77" s="14"/>
    </row>
    <row r="78" spans="1:17" ht="12.75">
      <c r="A78" s="20" t="s">
        <v>62</v>
      </c>
      <c r="B78" s="37">
        <v>21544.172999999995</v>
      </c>
      <c r="C78" s="37" t="s">
        <v>5</v>
      </c>
      <c r="D78" s="27">
        <f t="shared" si="2"/>
        <v>21544.172999999995</v>
      </c>
      <c r="E78" s="37" t="s">
        <v>5</v>
      </c>
      <c r="F78" s="37">
        <v>21544</v>
      </c>
      <c r="G78" s="37" t="s">
        <v>5</v>
      </c>
      <c r="H78" s="37" t="s">
        <v>5</v>
      </c>
      <c r="I78" s="36" t="s">
        <v>5</v>
      </c>
      <c r="J78" s="34"/>
      <c r="K78" s="9"/>
      <c r="P78" s="14"/>
      <c r="Q78" s="14"/>
    </row>
    <row r="79" spans="1:17" ht="12.75">
      <c r="A79" s="23" t="s">
        <v>76</v>
      </c>
      <c r="B79" s="38">
        <f>SUM(B72:B78)</f>
        <v>948126.173</v>
      </c>
      <c r="C79" s="37" t="s">
        <v>5</v>
      </c>
      <c r="D79" s="29">
        <f>SUM(D71:D78)</f>
        <v>948126.173</v>
      </c>
      <c r="E79" s="38" t="s">
        <v>5</v>
      </c>
      <c r="F79" s="38">
        <f>SUM(F71:F78)</f>
        <v>948126</v>
      </c>
      <c r="G79" s="38" t="s">
        <v>5</v>
      </c>
      <c r="H79" s="38" t="s">
        <v>5</v>
      </c>
      <c r="I79" s="36" t="s">
        <v>5</v>
      </c>
      <c r="J79" s="34"/>
      <c r="K79" s="9"/>
      <c r="P79" s="14"/>
      <c r="Q79" s="14"/>
    </row>
    <row r="80" spans="1:17" ht="12.75">
      <c r="A80" s="23"/>
      <c r="B80" s="38"/>
      <c r="C80" s="38"/>
      <c r="D80" s="15"/>
      <c r="E80" s="38"/>
      <c r="F80" s="38"/>
      <c r="G80" s="38"/>
      <c r="H80" s="38"/>
      <c r="I80" s="15"/>
      <c r="J80" s="34"/>
      <c r="K80" s="9"/>
      <c r="P80" s="14"/>
      <c r="Q80" s="14"/>
    </row>
    <row r="81" spans="1:17" ht="12.75">
      <c r="A81" s="20" t="s">
        <v>63</v>
      </c>
      <c r="B81" s="37">
        <v>4681</v>
      </c>
      <c r="C81" s="37">
        <v>2541</v>
      </c>
      <c r="D81" s="27">
        <f>SUM(B81:C81)</f>
        <v>7222</v>
      </c>
      <c r="E81" s="37" t="s">
        <v>5</v>
      </c>
      <c r="F81" s="37" t="s">
        <v>5</v>
      </c>
      <c r="G81" s="37">
        <v>4681</v>
      </c>
      <c r="H81" s="37">
        <v>2541</v>
      </c>
      <c r="I81" s="16">
        <f>SUM(G81:H81)</f>
        <v>7222</v>
      </c>
      <c r="J81" s="34"/>
      <c r="K81" s="9"/>
      <c r="P81" s="14"/>
      <c r="Q81" s="14"/>
    </row>
    <row r="82" spans="1:17" ht="12.75">
      <c r="A82" s="20" t="s">
        <v>64</v>
      </c>
      <c r="B82" s="37">
        <v>14595</v>
      </c>
      <c r="C82" s="37">
        <v>17472</v>
      </c>
      <c r="D82" s="27">
        <f>SUM(B82:C82)</f>
        <v>32067</v>
      </c>
      <c r="E82" s="37" t="s">
        <v>5</v>
      </c>
      <c r="F82" s="37" t="s">
        <v>5</v>
      </c>
      <c r="G82" s="37">
        <v>14595</v>
      </c>
      <c r="H82" s="37">
        <v>17472</v>
      </c>
      <c r="I82" s="16">
        <f>SUM(G82:H82)</f>
        <v>32067</v>
      </c>
      <c r="J82" s="34"/>
      <c r="K82" s="9"/>
      <c r="P82" s="14"/>
      <c r="Q82" s="14"/>
    </row>
    <row r="83" spans="1:17" ht="12.75">
      <c r="A83" s="21" t="s">
        <v>65</v>
      </c>
      <c r="B83" s="38">
        <v>19276</v>
      </c>
      <c r="C83" s="38">
        <v>20013</v>
      </c>
      <c r="D83" s="18">
        <f>SUM(D81:D82)</f>
        <v>39289</v>
      </c>
      <c r="E83" s="38" t="s">
        <v>5</v>
      </c>
      <c r="F83" s="38" t="s">
        <v>5</v>
      </c>
      <c r="G83" s="38">
        <v>19276</v>
      </c>
      <c r="H83" s="38">
        <v>20013</v>
      </c>
      <c r="I83" s="18">
        <f>SUM(I81:I82)</f>
        <v>39289</v>
      </c>
      <c r="J83" s="34"/>
      <c r="P83" s="14"/>
      <c r="Q83" s="14"/>
    </row>
    <row r="84" spans="1:17" ht="12.75">
      <c r="A84" s="21"/>
      <c r="B84" s="15"/>
      <c r="C84" s="32"/>
      <c r="D84" s="15"/>
      <c r="E84" s="28"/>
      <c r="F84" s="33"/>
      <c r="G84" s="15"/>
      <c r="H84" s="15"/>
      <c r="I84" s="15"/>
      <c r="J84" s="34"/>
      <c r="K84" s="9"/>
      <c r="P84" s="14"/>
      <c r="Q84" s="14"/>
    </row>
    <row r="85" spans="1:11" ht="12.75">
      <c r="A85" s="39" t="s">
        <v>66</v>
      </c>
      <c r="B85" s="46">
        <f aca="true" t="shared" si="3" ref="B85:H85">SUM(B12,B14,B16,B21,B23,B25,B30,B36,B38,B49,B51,B58,B63,B65,B69,B79,B83)</f>
        <v>4800058.493</v>
      </c>
      <c r="C85" s="46">
        <f t="shared" si="3"/>
        <v>7133882.58</v>
      </c>
      <c r="D85" s="46">
        <f t="shared" si="3"/>
        <v>11933941.073</v>
      </c>
      <c r="E85" s="47">
        <f t="shared" si="3"/>
        <v>966565</v>
      </c>
      <c r="F85" s="47">
        <f t="shared" si="3"/>
        <v>1048380</v>
      </c>
      <c r="G85" s="46">
        <f t="shared" si="3"/>
        <v>2787052.3200000003</v>
      </c>
      <c r="H85" s="46">
        <f t="shared" si="3"/>
        <v>7131943.58</v>
      </c>
      <c r="I85" s="46">
        <f>SUM(I12,I14,I16,I21,I23,I25,I30,I36,I38,I49,I51,I58,I63,I65,I69,I79,I83)</f>
        <v>9918995.9</v>
      </c>
      <c r="J85" s="34"/>
      <c r="K85" s="9"/>
    </row>
    <row r="86" spans="1:11" ht="12.75">
      <c r="A86" s="1" t="s">
        <v>71</v>
      </c>
      <c r="D86" s="9"/>
      <c r="E86" s="9"/>
      <c r="I86" s="9"/>
      <c r="J86" s="9"/>
      <c r="K86" s="9"/>
    </row>
    <row r="87" spans="1:11" ht="12.75">
      <c r="A87" s="1" t="s">
        <v>72</v>
      </c>
      <c r="F87" s="8"/>
      <c r="G87" s="8"/>
      <c r="H87" s="8"/>
      <c r="J87" s="8"/>
      <c r="K87" s="9"/>
    </row>
    <row r="88" spans="2:17" ht="12.75">
      <c r="B88" s="8"/>
      <c r="C88" s="8"/>
      <c r="D88" s="8"/>
      <c r="K88" s="9"/>
      <c r="P88" s="14"/>
      <c r="Q88" s="14"/>
    </row>
    <row r="89" spans="2:9" ht="12.75">
      <c r="B89" s="9"/>
      <c r="C89" s="9"/>
      <c r="D89" s="9"/>
      <c r="G89" s="9"/>
      <c r="H89" s="9"/>
      <c r="I89" s="9"/>
    </row>
    <row r="90" ht="12.75">
      <c r="D90" s="9"/>
    </row>
  </sheetData>
  <mergeCells count="10">
    <mergeCell ref="A1:I1"/>
    <mergeCell ref="A3:I3"/>
    <mergeCell ref="H6:H7"/>
    <mergeCell ref="C6:C7"/>
    <mergeCell ref="G5:I5"/>
    <mergeCell ref="B6:B7"/>
    <mergeCell ref="B5:D5"/>
    <mergeCell ref="G6:G7"/>
    <mergeCell ref="D6:D7"/>
    <mergeCell ref="I6:I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ignoredErrors>
    <ignoredError sqref="I23 I29:I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