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'14.31'!$A$1:$K$87</definedName>
    <definedName name="DatosExternos_1" localSheetId="0">'14.31'!$B$9:$K$86</definedName>
    <definedName name="DatosExternos_2" localSheetId="0">'14.31'!$B$9:$K$86</definedName>
    <definedName name="DatosExternos115" localSheetId="0">'14.31'!$B$9:$K$86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<sst xmlns="http://schemas.openxmlformats.org/spreadsheetml/2006/main" count="313" uniqueCount="81">
  <si>
    <t>Arboles</t>
  </si>
  <si>
    <t>Rendimiento</t>
  </si>
  <si>
    <t>diseminados</t>
  </si>
  <si>
    <t>Producción</t>
  </si>
  <si>
    <t>(toneladas)</t>
  </si>
  <si>
    <t>Total</t>
  </si>
  <si>
    <t>En producción</t>
  </si>
  <si>
    <t>(hectáreas)</t>
  </si>
  <si>
    <t>–</t>
  </si>
  <si>
    <t>Secano</t>
  </si>
  <si>
    <t>Regadío</t>
  </si>
  <si>
    <t>(kg/árbol)</t>
  </si>
  <si>
    <t>Superficie en plantación regular</t>
  </si>
  <si>
    <t>Arboles diseminados (número)</t>
  </si>
  <si>
    <t>Provincias y</t>
  </si>
  <si>
    <t>Superficie en producción</t>
  </si>
  <si>
    <t>Comunidades Autónomas</t>
  </si>
  <si>
    <t>(kg/ha)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</si>
  <si>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</si>
  <si>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</si>
  <si>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</si>
  <si>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</si>
  <si>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</si>
  <si>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</si>
  <si>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</si>
  <si>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</si>
  <si>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</si>
  <si>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</si>
  <si>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</si>
  <si>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</si>
  <si>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</si>
  <si>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</si>
  <si>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</si>
  <si>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</si>
  <si>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</si>
  <si>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</si>
  <si>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</si>
  <si>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</si>
  <si>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</si>
  <si>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</si>
  <si>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</si>
  <si>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</si>
  <si>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</si>
  <si>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</si>
  <si>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</si>
  <si>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</si>
  <si>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</si>
  <si>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</si>
  <si>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</si>
  <si>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</si>
  <si>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</si>
  <si>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</si>
  <si>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</si>
  <si>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</si>
  <si>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</si>
  <si>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</si>
  <si>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</si>
  <si>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</si>
  <si>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</si>
  <si>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</si>
  <si>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</si>
  <si>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</si>
  <si>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</si>
  <si>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</si>
  <si>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</si>
  <si>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</si>
  <si>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</si>
  <si>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</si>
  <si>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</si>
  <si>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</si>
  <si>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</si>
  <si>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</si>
  <si>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</si>
  <si>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</si>
  <si>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</si>
  <si>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PAÍS VASCO</t>
  </si>
  <si>
    <t xml:space="preserve"> ARAGÓN</t>
  </si>
  <si>
    <t xml:space="preserve"> CASTILLA Y LEÓN</t>
  </si>
  <si>
    <t xml:space="preserve"> ANDALUCÍA</t>
  </si>
  <si>
    <t>14.31.  HIGUERA: Análisis provincial de superficie, rendimiento y producción, 2002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</si>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</sst>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81" fontId="0" fillId="2" borderId="2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quotePrefix="1">
      <alignment horizontal="right"/>
    </xf>
    <xf numFmtId="181" fontId="7" fillId="2" borderId="6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7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181" fontId="0" fillId="2" borderId="10" xfId="0" applyNumberFormat="1" applyFont="1" applyFill="1" applyBorder="1" applyAlignment="1" applyProtection="1">
      <alignment horizontal="right"/>
      <protection/>
    </xf>
    <xf numFmtId="181" fontId="0" fillId="2" borderId="10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/>
    </xf>
    <xf numFmtId="181" fontId="7" fillId="2" borderId="2" xfId="0" applyNumberFormat="1" applyFont="1" applyFill="1" applyBorder="1" applyAlignment="1">
      <alignment horizontal="right"/>
    </xf>
    <xf numFmtId="181" fontId="7" fillId="2" borderId="2" xfId="0" applyNumberFormat="1" applyFont="1" applyFill="1" applyBorder="1" applyAlignment="1" applyProtection="1">
      <alignment horizontal="right"/>
      <protection/>
    </xf>
    <xf numFmtId="181" fontId="7" fillId="2" borderId="2" xfId="0" applyNumberFormat="1" applyFont="1" applyFill="1" applyBorder="1" applyAlignment="1" quotePrefix="1">
      <alignment horizontal="right"/>
    </xf>
    <xf numFmtId="17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>
      <alignment/>
    </xf>
    <xf numFmtId="0" fontId="0" fillId="2" borderId="0" xfId="0" applyFont="1" applyFill="1" applyAlignment="1" quotePrefix="1">
      <alignment horizontal="left"/>
    </xf>
    <xf numFmtId="3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37" fontId="7" fillId="2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 wrapText="1"/>
    </xf>
    <xf numFmtId="0" fontId="0" fillId="2" borderId="16" xfId="0" applyFont="1" applyFill="1" applyBorder="1" applyAlignment="1" quotePrefix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20">
    <pageSetUpPr fitToPage="1"/>
  </sheetPr>
  <dimension ref="A1:S89"/>
  <sheetViews>
    <sheetView tabSelected="1" zoomScale="75" zoomScaleNormal="75" workbookViewId="0" topLeftCell="A1">
      <selection activeCell="C16" sqref="C16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7" customFormat="1" ht="18">
      <c r="A1" s="48" t="s">
        <v>80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 s="8" customFormat="1" ht="15">
      <c r="A3" s="15" t="s">
        <v>79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8" customFormat="1" ht="1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>
      <c r="A5" s="38"/>
      <c r="B5" s="49" t="s">
        <v>12</v>
      </c>
      <c r="C5" s="50"/>
      <c r="D5" s="50"/>
      <c r="E5" s="50"/>
      <c r="F5" s="51"/>
      <c r="G5" s="45" t="s">
        <v>13</v>
      </c>
      <c r="H5" s="39"/>
      <c r="I5" s="6" t="s">
        <v>1</v>
      </c>
      <c r="J5" s="40"/>
      <c r="K5" s="4"/>
    </row>
    <row r="6" spans="1:11" ht="12.75">
      <c r="A6" s="3" t="s">
        <v>14</v>
      </c>
      <c r="B6" s="43" t="s">
        <v>7</v>
      </c>
      <c r="C6" s="52"/>
      <c r="D6" s="52"/>
      <c r="E6" s="52"/>
      <c r="F6" s="44"/>
      <c r="G6" s="46"/>
      <c r="H6" s="49" t="s">
        <v>15</v>
      </c>
      <c r="I6" s="51"/>
      <c r="J6" s="4" t="s">
        <v>0</v>
      </c>
      <c r="K6" s="2" t="s">
        <v>3</v>
      </c>
    </row>
    <row r="7" spans="1:11" ht="12.75">
      <c r="A7" s="3" t="s">
        <v>16</v>
      </c>
      <c r="B7" s="17"/>
      <c r="C7" s="6" t="s">
        <v>5</v>
      </c>
      <c r="D7" s="18"/>
      <c r="E7" s="41" t="s">
        <v>6</v>
      </c>
      <c r="F7" s="42"/>
      <c r="G7" s="46"/>
      <c r="H7" s="43" t="s">
        <v>17</v>
      </c>
      <c r="I7" s="44"/>
      <c r="J7" s="2" t="s">
        <v>2</v>
      </c>
      <c r="K7" s="2" t="s">
        <v>4</v>
      </c>
    </row>
    <row r="8" spans="1:17" ht="13.5" thickBot="1">
      <c r="A8" s="19"/>
      <c r="B8" s="20" t="s">
        <v>9</v>
      </c>
      <c r="C8" s="20" t="s">
        <v>10</v>
      </c>
      <c r="D8" s="20" t="s">
        <v>5</v>
      </c>
      <c r="E8" s="20" t="s">
        <v>9</v>
      </c>
      <c r="F8" s="20" t="s">
        <v>10</v>
      </c>
      <c r="G8" s="47"/>
      <c r="H8" s="20" t="s">
        <v>9</v>
      </c>
      <c r="I8" s="20" t="s">
        <v>10</v>
      </c>
      <c r="J8" s="10" t="s">
        <v>11</v>
      </c>
      <c r="K8" s="10"/>
      <c r="P8" s="21"/>
      <c r="Q8" s="21"/>
    </row>
    <row r="9" spans="1:18" ht="12.75">
      <c r="A9" s="9" t="s">
        <v>18</v>
      </c>
      <c r="B9" s="22">
        <v>8</v>
      </c>
      <c r="C9" s="25" t="s">
        <v>8</v>
      </c>
      <c r="D9" s="23">
        <v>8</v>
      </c>
      <c r="E9" s="22">
        <v>6</v>
      </c>
      <c r="F9" s="25" t="s">
        <v>8</v>
      </c>
      <c r="G9" s="22">
        <v>25000</v>
      </c>
      <c r="H9" s="22">
        <v>5000</v>
      </c>
      <c r="I9" s="25" t="s">
        <v>8</v>
      </c>
      <c r="J9" s="22">
        <v>24</v>
      </c>
      <c r="K9" s="22">
        <v>630</v>
      </c>
      <c r="L9" s="24"/>
      <c r="M9" s="24"/>
      <c r="N9" s="24"/>
      <c r="R9" s="12"/>
    </row>
    <row r="10" spans="1:18" ht="12.75">
      <c r="A10" s="1" t="s">
        <v>19</v>
      </c>
      <c r="B10" s="25">
        <v>4</v>
      </c>
      <c r="C10" s="25" t="s">
        <v>8</v>
      </c>
      <c r="D10" s="25">
        <v>4</v>
      </c>
      <c r="E10" s="25">
        <v>4</v>
      </c>
      <c r="F10" s="25" t="s">
        <v>8</v>
      </c>
      <c r="G10" s="25">
        <v>14000</v>
      </c>
      <c r="H10" s="25">
        <v>5000</v>
      </c>
      <c r="I10" s="25" t="s">
        <v>8</v>
      </c>
      <c r="J10" s="25">
        <v>30</v>
      </c>
      <c r="K10" s="25">
        <v>440</v>
      </c>
      <c r="L10" s="24"/>
      <c r="M10" s="24"/>
      <c r="N10" s="24"/>
      <c r="R10" s="12"/>
    </row>
    <row r="11" spans="1:18" ht="12.75">
      <c r="A11" s="1" t="s">
        <v>20</v>
      </c>
      <c r="B11" s="25" t="s">
        <v>8</v>
      </c>
      <c r="C11" s="25" t="s">
        <v>8</v>
      </c>
      <c r="D11" s="25" t="s">
        <v>8</v>
      </c>
      <c r="E11" s="25" t="s">
        <v>8</v>
      </c>
      <c r="F11" s="25" t="s">
        <v>8</v>
      </c>
      <c r="G11" s="25">
        <v>19610</v>
      </c>
      <c r="H11" s="25" t="s">
        <v>8</v>
      </c>
      <c r="I11" s="25" t="s">
        <v>8</v>
      </c>
      <c r="J11" s="25">
        <v>30</v>
      </c>
      <c r="K11" s="25">
        <v>588</v>
      </c>
      <c r="L11" s="24"/>
      <c r="M11" s="24"/>
      <c r="N11" s="24"/>
      <c r="R11" s="12"/>
    </row>
    <row r="12" spans="1:18" ht="12.75">
      <c r="A12" s="1" t="s">
        <v>21</v>
      </c>
      <c r="B12" s="25" t="s">
        <v>8</v>
      </c>
      <c r="C12" s="25" t="s">
        <v>8</v>
      </c>
      <c r="D12" s="25" t="s">
        <v>8</v>
      </c>
      <c r="E12" s="25" t="s">
        <v>8</v>
      </c>
      <c r="F12" s="25" t="s">
        <v>8</v>
      </c>
      <c r="G12" s="25">
        <v>22700</v>
      </c>
      <c r="H12" s="25" t="s">
        <v>8</v>
      </c>
      <c r="I12" s="25" t="s">
        <v>8</v>
      </c>
      <c r="J12" s="25">
        <v>30</v>
      </c>
      <c r="K12" s="25">
        <v>681</v>
      </c>
      <c r="L12" s="24"/>
      <c r="M12" s="24"/>
      <c r="N12" s="24"/>
      <c r="R12" s="12"/>
    </row>
    <row r="13" spans="1:18" ht="12.75">
      <c r="A13" s="26" t="s">
        <v>22</v>
      </c>
      <c r="B13" s="27">
        <f>SUM(B9:B12)</f>
        <v>12</v>
      </c>
      <c r="C13" s="27" t="s">
        <v>8</v>
      </c>
      <c r="D13" s="27">
        <f>SUM(D9:D12)</f>
        <v>12</v>
      </c>
      <c r="E13" s="27">
        <f>SUM(E9:E12)</f>
        <v>10</v>
      </c>
      <c r="F13" s="27" t="s">
        <v>8</v>
      </c>
      <c r="G13" s="27">
        <f>SUM(G9:G12)</f>
        <v>81310</v>
      </c>
      <c r="H13" s="28">
        <v>5000</v>
      </c>
      <c r="I13" s="27" t="s">
        <v>8</v>
      </c>
      <c r="J13" s="28">
        <f>((J9*G9)+(J10*G10)+(J11*G11)+(J12*G12))/G13</f>
        <v>28.155208461443856</v>
      </c>
      <c r="K13" s="27">
        <f>SUM(K9:K12)</f>
        <v>2339</v>
      </c>
      <c r="L13" s="24"/>
      <c r="M13" s="24"/>
      <c r="N13" s="24"/>
      <c r="R13" s="12"/>
    </row>
    <row r="14" spans="1:18" ht="12.75">
      <c r="A14" s="26"/>
      <c r="B14" s="27"/>
      <c r="C14" s="27"/>
      <c r="D14" s="27"/>
      <c r="E14" s="27"/>
      <c r="F14" s="27"/>
      <c r="G14" s="27"/>
      <c r="H14" s="28"/>
      <c r="I14" s="28"/>
      <c r="J14" s="28"/>
      <c r="K14" s="27"/>
      <c r="L14" s="24"/>
      <c r="M14" s="24"/>
      <c r="N14" s="24"/>
      <c r="R14" s="12"/>
    </row>
    <row r="15" spans="1:18" ht="12.75">
      <c r="A15" s="26" t="s">
        <v>23</v>
      </c>
      <c r="B15" s="28" t="s">
        <v>8</v>
      </c>
      <c r="C15" s="27" t="s">
        <v>8</v>
      </c>
      <c r="D15" s="28" t="s">
        <v>8</v>
      </c>
      <c r="E15" s="27" t="s">
        <v>8</v>
      </c>
      <c r="F15" s="27" t="s">
        <v>8</v>
      </c>
      <c r="G15" s="28">
        <v>7500</v>
      </c>
      <c r="H15" s="27" t="s">
        <v>8</v>
      </c>
      <c r="I15" s="27" t="s">
        <v>8</v>
      </c>
      <c r="J15" s="28">
        <v>2</v>
      </c>
      <c r="K15" s="28">
        <v>15</v>
      </c>
      <c r="L15" s="24"/>
      <c r="M15" s="24"/>
      <c r="N15" s="24"/>
      <c r="R15" s="12"/>
    </row>
    <row r="16" spans="1:18" ht="12.75">
      <c r="A16" s="26"/>
      <c r="B16" s="27"/>
      <c r="C16" s="27"/>
      <c r="D16" s="27"/>
      <c r="E16" s="27"/>
      <c r="F16" s="27"/>
      <c r="G16" s="27"/>
      <c r="H16" s="28"/>
      <c r="I16" s="28"/>
      <c r="J16" s="28"/>
      <c r="K16" s="27"/>
      <c r="L16" s="24"/>
      <c r="M16" s="24"/>
      <c r="N16" s="24"/>
      <c r="R16" s="12"/>
    </row>
    <row r="17" spans="1:18" ht="12.75">
      <c r="A17" s="26" t="s">
        <v>24</v>
      </c>
      <c r="B17" s="28" t="s">
        <v>8</v>
      </c>
      <c r="C17" s="28" t="s">
        <v>8</v>
      </c>
      <c r="D17" s="28" t="s">
        <v>8</v>
      </c>
      <c r="E17" s="28" t="s">
        <v>8</v>
      </c>
      <c r="F17" s="28" t="s">
        <v>8</v>
      </c>
      <c r="G17" s="28">
        <v>7110</v>
      </c>
      <c r="H17" s="28" t="s">
        <v>8</v>
      </c>
      <c r="I17" s="28" t="s">
        <v>8</v>
      </c>
      <c r="J17" s="28">
        <v>6</v>
      </c>
      <c r="K17" s="28">
        <v>43</v>
      </c>
      <c r="L17" s="24"/>
      <c r="M17" s="24"/>
      <c r="N17" s="24"/>
      <c r="R17" s="12"/>
    </row>
    <row r="18" spans="1:18" ht="12.75">
      <c r="A18" s="1"/>
      <c r="B18" s="11"/>
      <c r="C18" s="11"/>
      <c r="D18" s="11"/>
      <c r="E18" s="11"/>
      <c r="F18" s="11"/>
      <c r="G18" s="11"/>
      <c r="H18" s="25"/>
      <c r="I18" s="25"/>
      <c r="J18" s="25"/>
      <c r="K18" s="11"/>
      <c r="L18" s="24"/>
      <c r="M18" s="24"/>
      <c r="N18" s="24"/>
      <c r="R18" s="12"/>
    </row>
    <row r="19" spans="1:18" ht="12.75">
      <c r="A19" s="1" t="s">
        <v>25</v>
      </c>
      <c r="B19" s="25" t="s">
        <v>8</v>
      </c>
      <c r="C19" s="25" t="s">
        <v>8</v>
      </c>
      <c r="D19" s="25" t="s">
        <v>8</v>
      </c>
      <c r="E19" s="25" t="s">
        <v>8</v>
      </c>
      <c r="F19" s="25" t="s">
        <v>8</v>
      </c>
      <c r="G19" s="25">
        <v>2625</v>
      </c>
      <c r="H19" s="25" t="s">
        <v>8</v>
      </c>
      <c r="I19" s="25" t="s">
        <v>8</v>
      </c>
      <c r="J19" s="25">
        <v>20</v>
      </c>
      <c r="K19" s="25">
        <v>53</v>
      </c>
      <c r="L19" s="24"/>
      <c r="M19" s="24"/>
      <c r="N19" s="24"/>
      <c r="R19" s="12"/>
    </row>
    <row r="20" spans="1:18" ht="12.75">
      <c r="A20" s="1" t="s">
        <v>26</v>
      </c>
      <c r="B20" s="25" t="s">
        <v>8</v>
      </c>
      <c r="C20" s="11" t="s">
        <v>8</v>
      </c>
      <c r="D20" s="25" t="s">
        <v>8</v>
      </c>
      <c r="E20" s="25" t="s">
        <v>8</v>
      </c>
      <c r="F20" s="11" t="s">
        <v>8</v>
      </c>
      <c r="G20" s="25">
        <v>5000</v>
      </c>
      <c r="H20" s="25" t="s">
        <v>8</v>
      </c>
      <c r="I20" s="11" t="s">
        <v>8</v>
      </c>
      <c r="J20" s="25">
        <v>15</v>
      </c>
      <c r="K20" s="25">
        <v>75</v>
      </c>
      <c r="L20" s="24"/>
      <c r="M20" s="24"/>
      <c r="N20" s="24"/>
      <c r="R20" s="12"/>
    </row>
    <row r="21" spans="1:18" ht="12.75">
      <c r="A21" s="1" t="s">
        <v>27</v>
      </c>
      <c r="B21" s="25">
        <v>1</v>
      </c>
      <c r="C21" s="25" t="s">
        <v>8</v>
      </c>
      <c r="D21" s="25">
        <v>1</v>
      </c>
      <c r="E21" s="25">
        <v>1</v>
      </c>
      <c r="F21" s="25" t="s">
        <v>8</v>
      </c>
      <c r="G21" s="25">
        <v>9050</v>
      </c>
      <c r="H21" s="25" t="s">
        <v>8</v>
      </c>
      <c r="I21" s="25" t="s">
        <v>8</v>
      </c>
      <c r="J21" s="25">
        <v>15</v>
      </c>
      <c r="K21" s="25">
        <v>136</v>
      </c>
      <c r="L21" s="24"/>
      <c r="M21" s="24"/>
      <c r="N21" s="24"/>
      <c r="R21" s="12"/>
    </row>
    <row r="22" spans="1:18" ht="12.75">
      <c r="A22" s="26" t="s">
        <v>75</v>
      </c>
      <c r="B22" s="27">
        <v>1</v>
      </c>
      <c r="C22" s="27" t="s">
        <v>8</v>
      </c>
      <c r="D22" s="27">
        <v>1</v>
      </c>
      <c r="E22" s="27">
        <v>1</v>
      </c>
      <c r="F22" s="27" t="s">
        <v>8</v>
      </c>
      <c r="G22" s="27">
        <v>16675</v>
      </c>
      <c r="H22" s="28" t="s">
        <v>8</v>
      </c>
      <c r="I22" s="28" t="s">
        <v>8</v>
      </c>
      <c r="J22" s="28">
        <v>16</v>
      </c>
      <c r="K22" s="27">
        <v>264</v>
      </c>
      <c r="L22" s="24"/>
      <c r="M22" s="24"/>
      <c r="N22" s="24"/>
      <c r="R22" s="12"/>
    </row>
    <row r="23" spans="1:18" ht="12.75">
      <c r="A23" s="26"/>
      <c r="B23" s="27"/>
      <c r="C23" s="27"/>
      <c r="D23" s="27"/>
      <c r="E23" s="27"/>
      <c r="F23" s="27"/>
      <c r="G23" s="27"/>
      <c r="H23" s="28"/>
      <c r="I23" s="28"/>
      <c r="J23" s="28"/>
      <c r="K23" s="27"/>
      <c r="L23" s="24"/>
      <c r="M23" s="24"/>
      <c r="N23" s="24"/>
      <c r="R23" s="12"/>
    </row>
    <row r="24" spans="1:18" ht="12.75">
      <c r="A24" s="26" t="s">
        <v>28</v>
      </c>
      <c r="B24" s="28" t="s">
        <v>8</v>
      </c>
      <c r="C24" s="28" t="s">
        <v>8</v>
      </c>
      <c r="D24" s="28" t="s">
        <v>8</v>
      </c>
      <c r="E24" s="28" t="s">
        <v>8</v>
      </c>
      <c r="F24" s="28" t="s">
        <v>8</v>
      </c>
      <c r="G24" s="28">
        <v>2715</v>
      </c>
      <c r="H24" s="28" t="s">
        <v>8</v>
      </c>
      <c r="I24" s="28" t="s">
        <v>8</v>
      </c>
      <c r="J24" s="28">
        <v>16</v>
      </c>
      <c r="K24" s="28">
        <v>43</v>
      </c>
      <c r="L24" s="24"/>
      <c r="M24" s="24"/>
      <c r="N24" s="24"/>
      <c r="R24" s="12"/>
    </row>
    <row r="25" spans="1:18" ht="12.75">
      <c r="A25" s="26"/>
      <c r="B25" s="27"/>
      <c r="C25" s="27"/>
      <c r="D25" s="27"/>
      <c r="E25" s="27"/>
      <c r="F25" s="27"/>
      <c r="G25" s="27"/>
      <c r="H25" s="28"/>
      <c r="I25" s="28"/>
      <c r="J25" s="28"/>
      <c r="K25" s="27"/>
      <c r="L25" s="24"/>
      <c r="M25" s="24"/>
      <c r="N25" s="24"/>
      <c r="R25" s="12"/>
    </row>
    <row r="26" spans="1:18" ht="12.75">
      <c r="A26" s="26" t="s">
        <v>29</v>
      </c>
      <c r="B26" s="28" t="s">
        <v>8</v>
      </c>
      <c r="C26" s="28">
        <v>14</v>
      </c>
      <c r="D26" s="28">
        <v>14</v>
      </c>
      <c r="E26" s="28" t="s">
        <v>8</v>
      </c>
      <c r="F26" s="28">
        <v>14</v>
      </c>
      <c r="G26" s="28">
        <v>5545</v>
      </c>
      <c r="H26" s="28" t="s">
        <v>8</v>
      </c>
      <c r="I26" s="28">
        <v>5900</v>
      </c>
      <c r="J26" s="28">
        <v>10</v>
      </c>
      <c r="K26" s="28">
        <v>138</v>
      </c>
      <c r="L26" s="24"/>
      <c r="M26" s="24"/>
      <c r="N26" s="24"/>
      <c r="R26" s="12"/>
    </row>
    <row r="27" spans="1:18" ht="12.75">
      <c r="A27" s="1"/>
      <c r="B27" s="11"/>
      <c r="C27" s="11"/>
      <c r="D27" s="11"/>
      <c r="E27" s="11"/>
      <c r="F27" s="11"/>
      <c r="G27" s="11"/>
      <c r="H27" s="25"/>
      <c r="I27" s="25"/>
      <c r="J27" s="25"/>
      <c r="K27" s="11"/>
      <c r="L27" s="24"/>
      <c r="M27" s="24"/>
      <c r="N27" s="24"/>
      <c r="R27" s="12"/>
    </row>
    <row r="28" spans="1:18" ht="12.75">
      <c r="A28" s="1" t="s">
        <v>30</v>
      </c>
      <c r="B28" s="11" t="s">
        <v>8</v>
      </c>
      <c r="C28" s="11" t="s">
        <v>8</v>
      </c>
      <c r="D28" s="25" t="s">
        <v>8</v>
      </c>
      <c r="E28" s="11" t="s">
        <v>8</v>
      </c>
      <c r="F28" s="11" t="s">
        <v>8</v>
      </c>
      <c r="G28" s="11" t="s">
        <v>8</v>
      </c>
      <c r="H28" s="11" t="s">
        <v>8</v>
      </c>
      <c r="I28" s="25" t="s">
        <v>8</v>
      </c>
      <c r="J28" s="11" t="s">
        <v>8</v>
      </c>
      <c r="K28" s="11" t="s">
        <v>8</v>
      </c>
      <c r="L28" s="24"/>
      <c r="M28" s="24"/>
      <c r="N28" s="24"/>
      <c r="R28" s="12"/>
    </row>
    <row r="29" spans="1:18" ht="12.75">
      <c r="A29" s="1" t="s">
        <v>31</v>
      </c>
      <c r="B29" s="11" t="s">
        <v>8</v>
      </c>
      <c r="C29" s="25" t="s">
        <v>8</v>
      </c>
      <c r="D29" s="25" t="s">
        <v>8</v>
      </c>
      <c r="E29" s="11" t="s">
        <v>8</v>
      </c>
      <c r="F29" s="25" t="s">
        <v>8</v>
      </c>
      <c r="G29" s="25">
        <v>2517</v>
      </c>
      <c r="H29" s="11" t="s">
        <v>8</v>
      </c>
      <c r="I29" s="25" t="s">
        <v>8</v>
      </c>
      <c r="J29" s="25">
        <v>10</v>
      </c>
      <c r="K29" s="25">
        <v>25</v>
      </c>
      <c r="L29" s="24"/>
      <c r="M29" s="24"/>
      <c r="N29" s="24"/>
      <c r="R29" s="12"/>
    </row>
    <row r="30" spans="1:18" ht="12.75">
      <c r="A30" s="1" t="s">
        <v>32</v>
      </c>
      <c r="B30" s="11" t="s">
        <v>8</v>
      </c>
      <c r="C30" s="25" t="s">
        <v>8</v>
      </c>
      <c r="D30" s="25" t="s">
        <v>8</v>
      </c>
      <c r="E30" s="11" t="s">
        <v>8</v>
      </c>
      <c r="F30" s="25" t="s">
        <v>8</v>
      </c>
      <c r="G30" s="11" t="s">
        <v>8</v>
      </c>
      <c r="H30" s="11" t="s">
        <v>8</v>
      </c>
      <c r="I30" s="25" t="s">
        <v>8</v>
      </c>
      <c r="J30" s="11" t="s">
        <v>8</v>
      </c>
      <c r="K30" s="25" t="s">
        <v>8</v>
      </c>
      <c r="L30" s="24"/>
      <c r="M30" s="24"/>
      <c r="N30" s="24"/>
      <c r="R30" s="12"/>
    </row>
    <row r="31" spans="1:18" s="31" customFormat="1" ht="12.75">
      <c r="A31" s="26" t="s">
        <v>76</v>
      </c>
      <c r="B31" s="27" t="s">
        <v>8</v>
      </c>
      <c r="C31" s="27" t="s">
        <v>8</v>
      </c>
      <c r="D31" s="27" t="s">
        <v>8</v>
      </c>
      <c r="E31" s="27" t="s">
        <v>8</v>
      </c>
      <c r="F31" s="27" t="s">
        <v>8</v>
      </c>
      <c r="G31" s="27">
        <v>2517</v>
      </c>
      <c r="H31" s="27" t="s">
        <v>8</v>
      </c>
      <c r="I31" s="28" t="s">
        <v>8</v>
      </c>
      <c r="J31" s="28">
        <v>10</v>
      </c>
      <c r="K31" s="27">
        <v>25</v>
      </c>
      <c r="L31" s="30"/>
      <c r="M31" s="30"/>
      <c r="N31" s="30"/>
      <c r="R31" s="37"/>
    </row>
    <row r="32" spans="1:18" ht="12.75">
      <c r="A32" s="1"/>
      <c r="B32" s="11"/>
      <c r="C32" s="11"/>
      <c r="D32" s="11"/>
      <c r="E32" s="11"/>
      <c r="F32" s="11"/>
      <c r="G32" s="11"/>
      <c r="H32" s="25"/>
      <c r="I32" s="25"/>
      <c r="J32" s="25"/>
      <c r="K32" s="11"/>
      <c r="L32" s="24"/>
      <c r="M32" s="24"/>
      <c r="N32" s="24"/>
      <c r="R32" s="12"/>
    </row>
    <row r="33" spans="1:18" ht="12.75">
      <c r="A33" s="1" t="s">
        <v>33</v>
      </c>
      <c r="B33" s="32">
        <v>9</v>
      </c>
      <c r="C33" s="32">
        <v>9</v>
      </c>
      <c r="D33" s="25">
        <v>18</v>
      </c>
      <c r="E33" s="32">
        <v>8</v>
      </c>
      <c r="F33" s="32">
        <v>9</v>
      </c>
      <c r="G33" s="25">
        <v>4793</v>
      </c>
      <c r="H33" s="32">
        <v>7700</v>
      </c>
      <c r="I33" s="32">
        <v>13000</v>
      </c>
      <c r="J33" s="32">
        <v>32</v>
      </c>
      <c r="K33" s="32">
        <v>332</v>
      </c>
      <c r="L33" s="24"/>
      <c r="M33" s="24"/>
      <c r="N33" s="24"/>
      <c r="R33" s="12"/>
    </row>
    <row r="34" spans="1:18" ht="12.75">
      <c r="A34" s="1" t="s">
        <v>34</v>
      </c>
      <c r="B34" s="32">
        <v>8</v>
      </c>
      <c r="C34" s="32" t="s">
        <v>8</v>
      </c>
      <c r="D34" s="25">
        <v>8</v>
      </c>
      <c r="E34" s="32">
        <v>8</v>
      </c>
      <c r="F34" s="32" t="s">
        <v>8</v>
      </c>
      <c r="G34" s="25" t="s">
        <v>8</v>
      </c>
      <c r="H34" s="32">
        <v>4500</v>
      </c>
      <c r="I34" s="32" t="s">
        <v>8</v>
      </c>
      <c r="J34" s="32" t="s">
        <v>8</v>
      </c>
      <c r="K34" s="25">
        <v>36</v>
      </c>
      <c r="L34" s="24"/>
      <c r="M34" s="24"/>
      <c r="N34" s="24"/>
      <c r="R34" s="12"/>
    </row>
    <row r="35" spans="1:18" ht="12.75">
      <c r="A35" s="1" t="s">
        <v>35</v>
      </c>
      <c r="B35" s="32" t="s">
        <v>8</v>
      </c>
      <c r="C35" s="32">
        <v>43</v>
      </c>
      <c r="D35" s="25">
        <v>43</v>
      </c>
      <c r="E35" s="32" t="s">
        <v>8</v>
      </c>
      <c r="F35" s="32">
        <v>39</v>
      </c>
      <c r="G35" s="25">
        <v>1290</v>
      </c>
      <c r="H35" s="32" t="s">
        <v>8</v>
      </c>
      <c r="I35" s="32">
        <v>7000</v>
      </c>
      <c r="J35" s="32">
        <v>20</v>
      </c>
      <c r="K35" s="25">
        <v>299</v>
      </c>
      <c r="L35" s="24"/>
      <c r="M35" s="24"/>
      <c r="N35" s="24"/>
      <c r="R35" s="12"/>
    </row>
    <row r="36" spans="1:18" ht="12.75">
      <c r="A36" s="1" t="s">
        <v>36</v>
      </c>
      <c r="B36" s="32" t="s">
        <v>8</v>
      </c>
      <c r="C36" s="32">
        <v>14</v>
      </c>
      <c r="D36" s="25">
        <v>14</v>
      </c>
      <c r="E36" s="32" t="s">
        <v>8</v>
      </c>
      <c r="F36" s="32">
        <v>14</v>
      </c>
      <c r="G36" s="25">
        <v>5473</v>
      </c>
      <c r="H36" s="32" t="s">
        <v>8</v>
      </c>
      <c r="I36" s="32">
        <v>6500</v>
      </c>
      <c r="J36" s="32">
        <v>13</v>
      </c>
      <c r="K36" s="25">
        <v>162</v>
      </c>
      <c r="L36" s="24"/>
      <c r="M36" s="24"/>
      <c r="N36" s="24"/>
      <c r="R36" s="12"/>
    </row>
    <row r="37" spans="1:18" ht="12.75">
      <c r="A37" s="26" t="s">
        <v>37</v>
      </c>
      <c r="B37" s="27">
        <v>17</v>
      </c>
      <c r="C37" s="27">
        <v>66</v>
      </c>
      <c r="D37" s="27">
        <v>83</v>
      </c>
      <c r="E37" s="27">
        <v>16</v>
      </c>
      <c r="F37" s="27">
        <v>62</v>
      </c>
      <c r="G37" s="27">
        <v>11556</v>
      </c>
      <c r="H37" s="28">
        <v>6100</v>
      </c>
      <c r="I37" s="28">
        <v>7758</v>
      </c>
      <c r="J37" s="28">
        <v>22</v>
      </c>
      <c r="K37" s="27">
        <v>829</v>
      </c>
      <c r="L37" s="24"/>
      <c r="M37" s="24"/>
      <c r="N37" s="24"/>
      <c r="R37" s="12"/>
    </row>
    <row r="38" spans="1:18" ht="12.75">
      <c r="A38" s="26"/>
      <c r="B38" s="27"/>
      <c r="C38" s="27"/>
      <c r="D38" s="27"/>
      <c r="E38" s="27"/>
      <c r="F38" s="27"/>
      <c r="G38" s="27"/>
      <c r="H38" s="28"/>
      <c r="I38" s="28"/>
      <c r="J38" s="28"/>
      <c r="K38" s="27"/>
      <c r="L38" s="24"/>
      <c r="M38" s="24"/>
      <c r="N38" s="24"/>
      <c r="R38" s="12"/>
    </row>
    <row r="39" spans="1:18" ht="12.75">
      <c r="A39" s="26" t="s">
        <v>38</v>
      </c>
      <c r="B39" s="28">
        <v>8773</v>
      </c>
      <c r="C39" s="28">
        <v>588</v>
      </c>
      <c r="D39" s="28">
        <v>9361</v>
      </c>
      <c r="E39" s="28">
        <v>8767</v>
      </c>
      <c r="F39" s="28">
        <v>588</v>
      </c>
      <c r="G39" s="28">
        <v>28000</v>
      </c>
      <c r="H39" s="28">
        <v>1210</v>
      </c>
      <c r="I39" s="28">
        <v>4325</v>
      </c>
      <c r="J39" s="28">
        <v>16</v>
      </c>
      <c r="K39" s="28">
        <v>13599</v>
      </c>
      <c r="L39" s="24"/>
      <c r="M39" s="24"/>
      <c r="N39" s="24"/>
      <c r="R39" s="12"/>
    </row>
    <row r="40" spans="1:18" ht="12.75">
      <c r="A40" s="1"/>
      <c r="B40" s="11"/>
      <c r="C40" s="11"/>
      <c r="D40" s="11"/>
      <c r="E40" s="11"/>
      <c r="F40" s="11"/>
      <c r="G40" s="11"/>
      <c r="H40" s="25"/>
      <c r="I40" s="25"/>
      <c r="J40" s="25"/>
      <c r="K40" s="11"/>
      <c r="L40" s="24"/>
      <c r="M40" s="24"/>
      <c r="N40" s="24"/>
      <c r="R40" s="12"/>
    </row>
    <row r="41" spans="1:18" ht="12.75">
      <c r="A41" s="1" t="s">
        <v>39</v>
      </c>
      <c r="B41" s="13">
        <v>123</v>
      </c>
      <c r="C41" s="25">
        <v>84</v>
      </c>
      <c r="D41" s="25">
        <v>207</v>
      </c>
      <c r="E41" s="13">
        <v>123</v>
      </c>
      <c r="F41" s="25">
        <v>82</v>
      </c>
      <c r="G41" s="25">
        <v>19930</v>
      </c>
      <c r="H41" s="13">
        <v>700</v>
      </c>
      <c r="I41" s="25">
        <v>12500</v>
      </c>
      <c r="J41" s="25">
        <v>45</v>
      </c>
      <c r="K41" s="25">
        <v>2008</v>
      </c>
      <c r="L41" s="24"/>
      <c r="M41" s="24"/>
      <c r="N41" s="24"/>
      <c r="R41" s="12"/>
    </row>
    <row r="42" spans="1:18" ht="12.75">
      <c r="A42" s="1" t="s">
        <v>40</v>
      </c>
      <c r="B42" s="25" t="s">
        <v>8</v>
      </c>
      <c r="C42" s="25" t="s">
        <v>8</v>
      </c>
      <c r="D42" s="25" t="s">
        <v>8</v>
      </c>
      <c r="E42" s="25" t="s">
        <v>8</v>
      </c>
      <c r="F42" s="25" t="s">
        <v>8</v>
      </c>
      <c r="G42" s="25">
        <v>4594</v>
      </c>
      <c r="H42" s="25" t="s">
        <v>8</v>
      </c>
      <c r="I42" s="25" t="s">
        <v>8</v>
      </c>
      <c r="J42" s="25">
        <v>7</v>
      </c>
      <c r="K42" s="25">
        <v>32</v>
      </c>
      <c r="L42" s="24"/>
      <c r="M42" s="24"/>
      <c r="N42" s="24"/>
      <c r="R42" s="12"/>
    </row>
    <row r="43" spans="1:18" ht="12.75">
      <c r="A43" s="1" t="s">
        <v>41</v>
      </c>
      <c r="B43" s="25" t="s">
        <v>8</v>
      </c>
      <c r="C43" s="25" t="s">
        <v>8</v>
      </c>
      <c r="D43" s="25" t="s">
        <v>8</v>
      </c>
      <c r="E43" s="25" t="s">
        <v>8</v>
      </c>
      <c r="F43" s="25" t="s">
        <v>8</v>
      </c>
      <c r="G43" s="25">
        <v>2503</v>
      </c>
      <c r="H43" s="25" t="s">
        <v>8</v>
      </c>
      <c r="I43" s="25" t="s">
        <v>8</v>
      </c>
      <c r="J43" s="25">
        <v>7</v>
      </c>
      <c r="K43" s="25">
        <v>18</v>
      </c>
      <c r="L43" s="24"/>
      <c r="M43" s="24"/>
      <c r="N43" s="24"/>
      <c r="R43" s="12"/>
    </row>
    <row r="44" spans="1:18" ht="12.75">
      <c r="A44" s="1" t="s">
        <v>42</v>
      </c>
      <c r="B44" s="11" t="s">
        <v>8</v>
      </c>
      <c r="C44" s="25" t="s">
        <v>8</v>
      </c>
      <c r="D44" s="25" t="s">
        <v>8</v>
      </c>
      <c r="E44" s="11" t="s">
        <v>8</v>
      </c>
      <c r="F44" s="25" t="s">
        <v>8</v>
      </c>
      <c r="G44" s="25">
        <v>164</v>
      </c>
      <c r="H44" s="11" t="s">
        <v>8</v>
      </c>
      <c r="I44" s="25" t="s">
        <v>8</v>
      </c>
      <c r="J44" s="25">
        <v>40</v>
      </c>
      <c r="K44" s="25">
        <v>7</v>
      </c>
      <c r="L44" s="24"/>
      <c r="M44" s="24"/>
      <c r="N44" s="24"/>
      <c r="R44" s="12"/>
    </row>
    <row r="45" spans="1:18" ht="12.75">
      <c r="A45" s="1" t="s">
        <v>43</v>
      </c>
      <c r="B45" s="25">
        <v>2</v>
      </c>
      <c r="C45" s="25" t="s">
        <v>8</v>
      </c>
      <c r="D45" s="25">
        <v>2</v>
      </c>
      <c r="E45" s="25">
        <v>2</v>
      </c>
      <c r="F45" s="25" t="s">
        <v>8</v>
      </c>
      <c r="G45" s="25">
        <v>2600</v>
      </c>
      <c r="H45" s="25">
        <v>4000</v>
      </c>
      <c r="I45" s="25" t="s">
        <v>8</v>
      </c>
      <c r="J45" s="25">
        <v>20</v>
      </c>
      <c r="K45" s="25">
        <v>61</v>
      </c>
      <c r="L45" s="24"/>
      <c r="M45" s="24"/>
      <c r="N45" s="24"/>
      <c r="R45" s="12"/>
    </row>
    <row r="46" spans="1:18" ht="12.75">
      <c r="A46" s="1" t="s">
        <v>44</v>
      </c>
      <c r="B46" s="25" t="s">
        <v>8</v>
      </c>
      <c r="C46" s="25" t="s">
        <v>8</v>
      </c>
      <c r="D46" s="25" t="s">
        <v>8</v>
      </c>
      <c r="E46" s="25" t="s">
        <v>8</v>
      </c>
      <c r="F46" s="25" t="s">
        <v>8</v>
      </c>
      <c r="G46" s="25">
        <v>425</v>
      </c>
      <c r="H46" s="25" t="s">
        <v>8</v>
      </c>
      <c r="I46" s="25" t="s">
        <v>8</v>
      </c>
      <c r="J46" s="25">
        <v>15</v>
      </c>
      <c r="K46" s="25">
        <v>6</v>
      </c>
      <c r="L46" s="24"/>
      <c r="M46" s="24"/>
      <c r="N46" s="24"/>
      <c r="R46" s="12"/>
    </row>
    <row r="47" spans="1:18" ht="12.75">
      <c r="A47" s="1" t="s">
        <v>45</v>
      </c>
      <c r="B47" s="11" t="s">
        <v>8</v>
      </c>
      <c r="C47" s="25" t="s">
        <v>8</v>
      </c>
      <c r="D47" s="25" t="s">
        <v>8</v>
      </c>
      <c r="E47" s="11" t="s">
        <v>8</v>
      </c>
      <c r="F47" s="25" t="s">
        <v>8</v>
      </c>
      <c r="G47" s="25">
        <v>45</v>
      </c>
      <c r="H47" s="11" t="s">
        <v>8</v>
      </c>
      <c r="I47" s="25" t="s">
        <v>8</v>
      </c>
      <c r="J47" s="25">
        <v>15</v>
      </c>
      <c r="K47" s="25">
        <v>1</v>
      </c>
      <c r="L47" s="24"/>
      <c r="M47" s="24"/>
      <c r="N47" s="24"/>
      <c r="R47" s="12"/>
    </row>
    <row r="48" spans="1:18" ht="12.75">
      <c r="A48" s="1" t="s">
        <v>46</v>
      </c>
      <c r="B48" s="11" t="s">
        <v>8</v>
      </c>
      <c r="C48" s="25" t="s">
        <v>8</v>
      </c>
      <c r="D48" s="25" t="s">
        <v>8</v>
      </c>
      <c r="E48" s="11" t="s">
        <v>8</v>
      </c>
      <c r="F48" s="25" t="s">
        <v>8</v>
      </c>
      <c r="G48" s="25">
        <v>671</v>
      </c>
      <c r="H48" s="11" t="s">
        <v>8</v>
      </c>
      <c r="I48" s="25" t="s">
        <v>8</v>
      </c>
      <c r="J48" s="25">
        <v>10</v>
      </c>
      <c r="K48" s="25">
        <v>7</v>
      </c>
      <c r="L48" s="24"/>
      <c r="M48" s="24"/>
      <c r="N48" s="24"/>
      <c r="R48" s="12"/>
    </row>
    <row r="49" spans="1:18" ht="12.75">
      <c r="A49" s="1" t="s">
        <v>47</v>
      </c>
      <c r="B49" s="25" t="s">
        <v>8</v>
      </c>
      <c r="C49" s="25" t="s">
        <v>8</v>
      </c>
      <c r="D49" s="25" t="s">
        <v>8</v>
      </c>
      <c r="E49" s="25" t="s">
        <v>8</v>
      </c>
      <c r="F49" s="25" t="s">
        <v>8</v>
      </c>
      <c r="G49" s="25" t="s">
        <v>8</v>
      </c>
      <c r="H49" s="25" t="s">
        <v>8</v>
      </c>
      <c r="I49" s="25" t="s">
        <v>8</v>
      </c>
      <c r="J49" s="25" t="s">
        <v>8</v>
      </c>
      <c r="K49" s="25" t="s">
        <v>8</v>
      </c>
      <c r="L49" s="24"/>
      <c r="M49" s="24"/>
      <c r="N49" s="24"/>
      <c r="R49" s="12"/>
    </row>
    <row r="50" spans="1:18" ht="12.75">
      <c r="A50" s="26" t="s">
        <v>77</v>
      </c>
      <c r="B50" s="27">
        <v>125</v>
      </c>
      <c r="C50" s="27">
        <v>84</v>
      </c>
      <c r="D50" s="27">
        <v>209</v>
      </c>
      <c r="E50" s="27">
        <v>125</v>
      </c>
      <c r="F50" s="27">
        <v>82</v>
      </c>
      <c r="G50" s="27">
        <v>30932</v>
      </c>
      <c r="H50" s="28">
        <v>753</v>
      </c>
      <c r="I50" s="28">
        <v>12500</v>
      </c>
      <c r="J50" s="28">
        <f>((J41*G41)+(J42*G42)+(J43*G43)+(J44*G44)+(J45*G45)+(J46*G46)+(J47*G47)+(J48*G48))/G50</f>
        <v>32.938348635717055</v>
      </c>
      <c r="K50" s="27">
        <f>SUM(K41:K49)</f>
        <v>2140</v>
      </c>
      <c r="L50" s="24"/>
      <c r="M50" s="24"/>
      <c r="N50" s="24"/>
      <c r="R50" s="12"/>
    </row>
    <row r="51" spans="1:18" ht="12.75">
      <c r="A51" s="26"/>
      <c r="B51" s="27"/>
      <c r="C51" s="27"/>
      <c r="D51" s="27"/>
      <c r="E51" s="27"/>
      <c r="F51" s="27"/>
      <c r="G51" s="27"/>
      <c r="H51" s="28"/>
      <c r="I51" s="28"/>
      <c r="J51" s="28"/>
      <c r="K51" s="27"/>
      <c r="L51" s="24"/>
      <c r="M51" s="24"/>
      <c r="N51" s="24"/>
      <c r="R51" s="12"/>
    </row>
    <row r="52" spans="1:18" ht="12.75">
      <c r="A52" s="26" t="s">
        <v>48</v>
      </c>
      <c r="B52" s="28" t="s">
        <v>8</v>
      </c>
      <c r="C52" s="28" t="s">
        <v>8</v>
      </c>
      <c r="D52" s="28" t="s">
        <v>8</v>
      </c>
      <c r="E52" s="28" t="s">
        <v>8</v>
      </c>
      <c r="F52" s="28" t="s">
        <v>8</v>
      </c>
      <c r="G52" s="29">
        <v>12364</v>
      </c>
      <c r="H52" s="27" t="s">
        <v>8</v>
      </c>
      <c r="I52" s="28" t="s">
        <v>8</v>
      </c>
      <c r="J52" s="29">
        <v>50</v>
      </c>
      <c r="K52" s="28">
        <v>618</v>
      </c>
      <c r="L52" s="24"/>
      <c r="M52" s="24"/>
      <c r="N52" s="24"/>
      <c r="R52" s="12"/>
    </row>
    <row r="53" spans="1:18" ht="12.75">
      <c r="A53" s="1"/>
      <c r="B53" s="11"/>
      <c r="C53" s="11"/>
      <c r="D53" s="11"/>
      <c r="E53" s="11"/>
      <c r="F53" s="11"/>
      <c r="G53" s="11"/>
      <c r="H53" s="25"/>
      <c r="I53" s="25"/>
      <c r="J53" s="25"/>
      <c r="K53" s="11"/>
      <c r="L53" s="24"/>
      <c r="M53" s="24"/>
      <c r="N53" s="24"/>
      <c r="R53" s="12"/>
    </row>
    <row r="54" spans="1:18" ht="12.75">
      <c r="A54" s="1" t="s">
        <v>49</v>
      </c>
      <c r="B54" s="11" t="s">
        <v>8</v>
      </c>
      <c r="C54" s="25" t="s">
        <v>8</v>
      </c>
      <c r="D54" s="25" t="s">
        <v>8</v>
      </c>
      <c r="E54" s="11" t="s">
        <v>8</v>
      </c>
      <c r="F54" s="25" t="s">
        <v>8</v>
      </c>
      <c r="G54" s="25">
        <v>15139</v>
      </c>
      <c r="H54" s="11" t="s">
        <v>8</v>
      </c>
      <c r="I54" s="25" t="s">
        <v>8</v>
      </c>
      <c r="J54" s="25">
        <v>22</v>
      </c>
      <c r="K54" s="25">
        <v>333</v>
      </c>
      <c r="L54" s="24"/>
      <c r="M54" s="24"/>
      <c r="N54" s="24"/>
      <c r="R54" s="12"/>
    </row>
    <row r="55" spans="1:18" ht="12.75">
      <c r="A55" s="1" t="s">
        <v>50</v>
      </c>
      <c r="B55" s="25" t="s">
        <v>8</v>
      </c>
      <c r="C55" s="25" t="s">
        <v>8</v>
      </c>
      <c r="D55" s="25" t="s">
        <v>8</v>
      </c>
      <c r="E55" s="25" t="s">
        <v>8</v>
      </c>
      <c r="F55" s="25" t="s">
        <v>8</v>
      </c>
      <c r="G55" s="25">
        <v>5538</v>
      </c>
      <c r="H55" s="25" t="s">
        <v>8</v>
      </c>
      <c r="I55" s="25" t="s">
        <v>8</v>
      </c>
      <c r="J55" s="25">
        <v>5</v>
      </c>
      <c r="K55" s="25">
        <v>28</v>
      </c>
      <c r="L55" s="24"/>
      <c r="M55" s="24"/>
      <c r="N55" s="24"/>
      <c r="R55" s="12"/>
    </row>
    <row r="56" spans="1:18" ht="12.75">
      <c r="A56" s="1" t="s">
        <v>51</v>
      </c>
      <c r="B56" s="25" t="s">
        <v>8</v>
      </c>
      <c r="C56" s="25" t="s">
        <v>8</v>
      </c>
      <c r="D56" s="25" t="s">
        <v>8</v>
      </c>
      <c r="E56" s="25" t="s">
        <v>8</v>
      </c>
      <c r="F56" s="25" t="s">
        <v>8</v>
      </c>
      <c r="G56" s="25">
        <v>9100</v>
      </c>
      <c r="H56" s="25" t="s">
        <v>8</v>
      </c>
      <c r="I56" s="25" t="s">
        <v>8</v>
      </c>
      <c r="J56" s="25">
        <v>9</v>
      </c>
      <c r="K56" s="25">
        <v>82</v>
      </c>
      <c r="L56" s="24"/>
      <c r="M56" s="24"/>
      <c r="N56" s="24"/>
      <c r="R56" s="12"/>
    </row>
    <row r="57" spans="1:18" ht="12.75">
      <c r="A57" s="1" t="s">
        <v>52</v>
      </c>
      <c r="B57" s="25" t="s">
        <v>8</v>
      </c>
      <c r="C57" s="25" t="s">
        <v>8</v>
      </c>
      <c r="D57" s="25" t="s">
        <v>8</v>
      </c>
      <c r="E57" s="25" t="s">
        <v>8</v>
      </c>
      <c r="F57" s="25" t="s">
        <v>8</v>
      </c>
      <c r="G57" s="25">
        <v>543</v>
      </c>
      <c r="H57" s="25" t="s">
        <v>8</v>
      </c>
      <c r="I57" s="25" t="s">
        <v>8</v>
      </c>
      <c r="J57" s="25">
        <v>14</v>
      </c>
      <c r="K57" s="25">
        <v>7</v>
      </c>
      <c r="L57" s="24"/>
      <c r="M57" s="24"/>
      <c r="N57" s="24"/>
      <c r="R57" s="12"/>
    </row>
    <row r="58" spans="1:18" ht="12.75">
      <c r="A58" s="1" t="s">
        <v>53</v>
      </c>
      <c r="B58" s="25">
        <v>158</v>
      </c>
      <c r="C58" s="25">
        <v>84</v>
      </c>
      <c r="D58" s="25">
        <v>242</v>
      </c>
      <c r="E58" s="25">
        <v>158</v>
      </c>
      <c r="F58" s="25">
        <v>84</v>
      </c>
      <c r="G58" s="25">
        <v>91943</v>
      </c>
      <c r="H58" s="25">
        <v>2200</v>
      </c>
      <c r="I58" s="25">
        <v>4225</v>
      </c>
      <c r="J58" s="25">
        <v>32</v>
      </c>
      <c r="K58" s="25">
        <v>3645</v>
      </c>
      <c r="L58" s="24"/>
      <c r="M58" s="24"/>
      <c r="N58" s="24"/>
      <c r="R58" s="12"/>
    </row>
    <row r="59" spans="1:18" s="31" customFormat="1" ht="12.75">
      <c r="A59" s="26" t="s">
        <v>54</v>
      </c>
      <c r="B59" s="27">
        <v>158</v>
      </c>
      <c r="C59" s="27">
        <v>84</v>
      </c>
      <c r="D59" s="27">
        <v>242</v>
      </c>
      <c r="E59" s="27">
        <v>158</v>
      </c>
      <c r="F59" s="27">
        <v>84</v>
      </c>
      <c r="G59" s="27">
        <v>122263</v>
      </c>
      <c r="H59" s="28">
        <v>2200</v>
      </c>
      <c r="I59" s="28">
        <v>4225</v>
      </c>
      <c r="J59" s="28">
        <v>28</v>
      </c>
      <c r="K59" s="27">
        <v>4095</v>
      </c>
      <c r="L59" s="30"/>
      <c r="M59" s="30"/>
      <c r="N59" s="30"/>
      <c r="R59" s="37"/>
    </row>
    <row r="60" spans="1:18" ht="12.75">
      <c r="A60" s="1"/>
      <c r="B60" s="11"/>
      <c r="C60" s="11"/>
      <c r="D60" s="11"/>
      <c r="E60" s="11"/>
      <c r="F60" s="11"/>
      <c r="G60" s="11"/>
      <c r="H60" s="25"/>
      <c r="I60" s="25"/>
      <c r="J60" s="25"/>
      <c r="K60" s="11"/>
      <c r="L60" s="24"/>
      <c r="M60" s="24"/>
      <c r="N60" s="24"/>
      <c r="R60" s="12"/>
    </row>
    <row r="61" spans="1:18" ht="12.75">
      <c r="A61" s="1" t="s">
        <v>55</v>
      </c>
      <c r="B61" s="25">
        <v>14</v>
      </c>
      <c r="C61" s="25">
        <v>468</v>
      </c>
      <c r="D61" s="25">
        <v>482</v>
      </c>
      <c r="E61" s="25">
        <v>14</v>
      </c>
      <c r="F61" s="25">
        <v>468</v>
      </c>
      <c r="G61" s="25">
        <v>2000</v>
      </c>
      <c r="H61" s="25">
        <v>2000</v>
      </c>
      <c r="I61" s="25">
        <v>7000</v>
      </c>
      <c r="J61" s="25">
        <v>12</v>
      </c>
      <c r="K61" s="25">
        <v>3328</v>
      </c>
      <c r="L61" s="24"/>
      <c r="M61" s="24"/>
      <c r="N61" s="24"/>
      <c r="R61" s="12"/>
    </row>
    <row r="62" spans="1:18" ht="12.75">
      <c r="A62" s="1" t="s">
        <v>56</v>
      </c>
      <c r="B62" s="25">
        <v>10</v>
      </c>
      <c r="C62" s="25">
        <v>3</v>
      </c>
      <c r="D62" s="25">
        <v>13</v>
      </c>
      <c r="E62" s="25">
        <v>10</v>
      </c>
      <c r="F62" s="25">
        <v>3</v>
      </c>
      <c r="G62" s="25">
        <v>2000</v>
      </c>
      <c r="H62" s="25">
        <v>440</v>
      </c>
      <c r="I62" s="25">
        <v>1200</v>
      </c>
      <c r="J62" s="25">
        <v>3</v>
      </c>
      <c r="K62" s="25">
        <v>14</v>
      </c>
      <c r="L62" s="24"/>
      <c r="M62" s="24"/>
      <c r="N62" s="24"/>
      <c r="R62" s="12"/>
    </row>
    <row r="63" spans="1:18" ht="12.75">
      <c r="A63" s="1" t="s">
        <v>57</v>
      </c>
      <c r="B63" s="25">
        <v>106</v>
      </c>
      <c r="C63" s="25">
        <v>57</v>
      </c>
      <c r="D63" s="25">
        <v>163</v>
      </c>
      <c r="E63" s="25">
        <v>105</v>
      </c>
      <c r="F63" s="25">
        <v>51</v>
      </c>
      <c r="G63" s="25">
        <v>14881</v>
      </c>
      <c r="H63" s="25">
        <v>1100</v>
      </c>
      <c r="I63" s="25">
        <v>7000</v>
      </c>
      <c r="J63" s="25">
        <v>7</v>
      </c>
      <c r="K63" s="25">
        <v>577</v>
      </c>
      <c r="L63" s="24"/>
      <c r="M63" s="24"/>
      <c r="N63" s="24"/>
      <c r="R63" s="12"/>
    </row>
    <row r="64" spans="1:18" s="31" customFormat="1" ht="12.75">
      <c r="A64" s="26" t="s">
        <v>58</v>
      </c>
      <c r="B64" s="27">
        <v>130</v>
      </c>
      <c r="C64" s="27">
        <v>528</v>
      </c>
      <c r="D64" s="27">
        <v>658</v>
      </c>
      <c r="E64" s="27">
        <v>129</v>
      </c>
      <c r="F64" s="27">
        <v>522</v>
      </c>
      <c r="G64" s="27">
        <v>18881</v>
      </c>
      <c r="H64" s="28">
        <v>1147</v>
      </c>
      <c r="I64" s="28">
        <v>6967</v>
      </c>
      <c r="J64" s="28">
        <v>7</v>
      </c>
      <c r="K64" s="27">
        <v>3919</v>
      </c>
      <c r="L64" s="30"/>
      <c r="M64" s="30"/>
      <c r="N64" s="30"/>
      <c r="R64" s="37"/>
    </row>
    <row r="65" spans="1:18" ht="12.75">
      <c r="A65" s="1"/>
      <c r="B65" s="11"/>
      <c r="C65" s="11"/>
      <c r="D65" s="11"/>
      <c r="E65" s="11"/>
      <c r="F65" s="11"/>
      <c r="G65" s="11"/>
      <c r="H65" s="25"/>
      <c r="I65" s="25"/>
      <c r="J65" s="25"/>
      <c r="K65" s="11"/>
      <c r="L65" s="24"/>
      <c r="M65" s="24"/>
      <c r="N65" s="24"/>
      <c r="R65" s="12"/>
    </row>
    <row r="66" spans="1:18" s="31" customFormat="1" ht="12.75">
      <c r="A66" s="26" t="s">
        <v>59</v>
      </c>
      <c r="B66" s="28">
        <v>192</v>
      </c>
      <c r="C66" s="28">
        <v>53</v>
      </c>
      <c r="D66" s="28">
        <v>245</v>
      </c>
      <c r="E66" s="28">
        <v>190</v>
      </c>
      <c r="F66" s="28">
        <v>50</v>
      </c>
      <c r="G66" s="28">
        <v>8777</v>
      </c>
      <c r="H66" s="28">
        <v>260</v>
      </c>
      <c r="I66" s="28">
        <v>5800</v>
      </c>
      <c r="J66" s="28">
        <v>8</v>
      </c>
      <c r="K66" s="28">
        <v>409</v>
      </c>
      <c r="L66" s="30"/>
      <c r="M66" s="30"/>
      <c r="N66" s="30"/>
      <c r="R66" s="37"/>
    </row>
    <row r="67" spans="1:19" ht="12.75">
      <c r="A67" s="1"/>
      <c r="B67" s="11"/>
      <c r="C67" s="11"/>
      <c r="D67" s="11"/>
      <c r="E67" s="11"/>
      <c r="F67" s="11"/>
      <c r="G67" s="11"/>
      <c r="H67" s="25"/>
      <c r="I67" s="25"/>
      <c r="J67" s="25"/>
      <c r="K67" s="11"/>
      <c r="L67" s="24"/>
      <c r="M67" s="24"/>
      <c r="N67" s="24"/>
      <c r="R67" s="12"/>
      <c r="S67" s="21"/>
    </row>
    <row r="68" spans="1:19" ht="12.75">
      <c r="A68" s="1" t="s">
        <v>60</v>
      </c>
      <c r="B68" s="13">
        <v>3100</v>
      </c>
      <c r="C68" s="25" t="s">
        <v>8</v>
      </c>
      <c r="D68" s="25">
        <v>3100</v>
      </c>
      <c r="E68" s="13">
        <v>3100</v>
      </c>
      <c r="F68" s="25" t="s">
        <v>8</v>
      </c>
      <c r="G68" s="25">
        <v>30000</v>
      </c>
      <c r="H68" s="13">
        <v>1250</v>
      </c>
      <c r="I68" s="25" t="s">
        <v>8</v>
      </c>
      <c r="J68" s="25">
        <v>20</v>
      </c>
      <c r="K68" s="25">
        <v>4475</v>
      </c>
      <c r="L68" s="24"/>
      <c r="M68" s="24"/>
      <c r="N68" s="24"/>
      <c r="R68" s="12"/>
      <c r="S68" s="21"/>
    </row>
    <row r="69" spans="1:18" ht="12.75">
      <c r="A69" s="1" t="s">
        <v>61</v>
      </c>
      <c r="B69" s="13">
        <v>2500</v>
      </c>
      <c r="C69" s="25" t="s">
        <v>8</v>
      </c>
      <c r="D69" s="25">
        <v>2500</v>
      </c>
      <c r="E69" s="13">
        <v>2500</v>
      </c>
      <c r="F69" s="25" t="s">
        <v>8</v>
      </c>
      <c r="G69" s="25">
        <v>20000</v>
      </c>
      <c r="H69" s="13">
        <v>1400</v>
      </c>
      <c r="I69" s="25" t="s">
        <v>8</v>
      </c>
      <c r="J69" s="25">
        <v>20</v>
      </c>
      <c r="K69" s="25">
        <v>3900</v>
      </c>
      <c r="L69" s="24"/>
      <c r="M69" s="24"/>
      <c r="N69" s="24"/>
      <c r="R69" s="12"/>
    </row>
    <row r="70" spans="1:18" s="31" customFormat="1" ht="12.75">
      <c r="A70" s="26" t="s">
        <v>62</v>
      </c>
      <c r="B70" s="29">
        <v>5600</v>
      </c>
      <c r="C70" s="27" t="s">
        <v>8</v>
      </c>
      <c r="D70" s="27">
        <v>5600</v>
      </c>
      <c r="E70" s="29">
        <v>5600</v>
      </c>
      <c r="F70" s="27" t="s">
        <v>8</v>
      </c>
      <c r="G70" s="27">
        <v>50000</v>
      </c>
      <c r="H70" s="29">
        <v>1317</v>
      </c>
      <c r="I70" s="28" t="s">
        <v>8</v>
      </c>
      <c r="J70" s="28">
        <v>20</v>
      </c>
      <c r="K70" s="27">
        <v>8375</v>
      </c>
      <c r="L70" s="30"/>
      <c r="M70" s="30"/>
      <c r="N70" s="30"/>
      <c r="R70" s="37"/>
    </row>
    <row r="71" spans="1:18" ht="12.75">
      <c r="A71" s="1"/>
      <c r="B71" s="11"/>
      <c r="C71" s="11"/>
      <c r="D71" s="11"/>
      <c r="E71" s="11"/>
      <c r="F71" s="11"/>
      <c r="G71" s="11"/>
      <c r="H71" s="25"/>
      <c r="I71" s="25"/>
      <c r="J71" s="25"/>
      <c r="K71" s="11"/>
      <c r="L71" s="24"/>
      <c r="M71" s="24"/>
      <c r="N71" s="24"/>
      <c r="R71" s="12"/>
    </row>
    <row r="72" spans="1:18" ht="12.75">
      <c r="A72" s="1" t="s">
        <v>63</v>
      </c>
      <c r="B72" s="13">
        <v>32</v>
      </c>
      <c r="C72" s="25">
        <v>13</v>
      </c>
      <c r="D72" s="25">
        <v>45</v>
      </c>
      <c r="E72" s="13">
        <v>21</v>
      </c>
      <c r="F72" s="25">
        <v>13</v>
      </c>
      <c r="G72" s="11" t="s">
        <v>8</v>
      </c>
      <c r="H72" s="13">
        <v>600</v>
      </c>
      <c r="I72" s="25">
        <v>3700</v>
      </c>
      <c r="J72" s="11" t="s">
        <v>8</v>
      </c>
      <c r="K72" s="25">
        <v>61</v>
      </c>
      <c r="L72" s="24"/>
      <c r="M72" s="24"/>
      <c r="N72" s="24"/>
      <c r="R72" s="12"/>
    </row>
    <row r="73" spans="1:18" ht="12.75">
      <c r="A73" s="1" t="s">
        <v>64</v>
      </c>
      <c r="B73" s="11" t="s">
        <v>8</v>
      </c>
      <c r="C73" s="25">
        <v>15</v>
      </c>
      <c r="D73" s="25">
        <v>15</v>
      </c>
      <c r="E73" s="11" t="s">
        <v>8</v>
      </c>
      <c r="F73" s="25">
        <v>15</v>
      </c>
      <c r="G73" s="11" t="s">
        <v>8</v>
      </c>
      <c r="H73" s="11" t="s">
        <v>8</v>
      </c>
      <c r="I73" s="25">
        <v>4500</v>
      </c>
      <c r="J73" s="11" t="s">
        <v>8</v>
      </c>
      <c r="K73" s="25">
        <v>68</v>
      </c>
      <c r="L73" s="24"/>
      <c r="M73" s="24"/>
      <c r="N73" s="24"/>
      <c r="R73" s="12"/>
    </row>
    <row r="74" spans="1:18" ht="12.75">
      <c r="A74" s="1" t="s">
        <v>65</v>
      </c>
      <c r="B74" s="25">
        <v>5</v>
      </c>
      <c r="C74" s="25">
        <v>5</v>
      </c>
      <c r="D74" s="25">
        <v>10</v>
      </c>
      <c r="E74" s="25">
        <v>4</v>
      </c>
      <c r="F74" s="25">
        <v>4</v>
      </c>
      <c r="G74" s="25">
        <v>10666</v>
      </c>
      <c r="H74" s="25">
        <v>1000</v>
      </c>
      <c r="I74" s="25">
        <v>2500</v>
      </c>
      <c r="J74" s="25" t="s">
        <v>8</v>
      </c>
      <c r="K74" s="25">
        <v>14</v>
      </c>
      <c r="L74" s="24"/>
      <c r="M74" s="24"/>
      <c r="N74" s="24"/>
      <c r="R74" s="12"/>
    </row>
    <row r="75" spans="1:18" ht="12.75">
      <c r="A75" s="1" t="s">
        <v>66</v>
      </c>
      <c r="B75" s="13">
        <v>1400</v>
      </c>
      <c r="C75" s="25">
        <v>5</v>
      </c>
      <c r="D75" s="25">
        <v>1405</v>
      </c>
      <c r="E75" s="13">
        <v>1400</v>
      </c>
      <c r="F75" s="25">
        <v>5</v>
      </c>
      <c r="G75" s="25">
        <v>50000</v>
      </c>
      <c r="H75" s="13">
        <v>730</v>
      </c>
      <c r="I75" s="25">
        <v>10000</v>
      </c>
      <c r="J75" s="13">
        <v>7</v>
      </c>
      <c r="K75" s="25">
        <v>1422</v>
      </c>
      <c r="L75" s="24"/>
      <c r="M75" s="24"/>
      <c r="N75" s="24"/>
      <c r="R75" s="12"/>
    </row>
    <row r="76" spans="1:18" ht="12.75">
      <c r="A76" s="1" t="s">
        <v>67</v>
      </c>
      <c r="B76" s="25">
        <v>443</v>
      </c>
      <c r="C76" s="25">
        <v>69</v>
      </c>
      <c r="D76" s="25">
        <v>512</v>
      </c>
      <c r="E76" s="25">
        <v>443</v>
      </c>
      <c r="F76" s="25">
        <v>55</v>
      </c>
      <c r="G76" s="25">
        <v>14820</v>
      </c>
      <c r="H76" s="25">
        <v>800</v>
      </c>
      <c r="I76" s="25">
        <v>6000</v>
      </c>
      <c r="J76" s="25">
        <v>8</v>
      </c>
      <c r="K76" s="25">
        <v>803</v>
      </c>
      <c r="L76" s="24"/>
      <c r="M76" s="24"/>
      <c r="N76" s="24"/>
      <c r="R76" s="12"/>
    </row>
    <row r="77" spans="1:18" ht="12.75">
      <c r="A77" s="1" t="s">
        <v>68</v>
      </c>
      <c r="B77" s="25" t="s">
        <v>8</v>
      </c>
      <c r="C77" s="25">
        <v>50</v>
      </c>
      <c r="D77" s="25">
        <v>50</v>
      </c>
      <c r="E77" s="25" t="s">
        <v>8</v>
      </c>
      <c r="F77" s="25">
        <v>50</v>
      </c>
      <c r="G77" s="25">
        <v>33386</v>
      </c>
      <c r="H77" s="25" t="s">
        <v>8</v>
      </c>
      <c r="I77" s="25">
        <v>3000</v>
      </c>
      <c r="J77" s="25">
        <v>5</v>
      </c>
      <c r="K77" s="25">
        <v>316</v>
      </c>
      <c r="L77" s="24"/>
      <c r="M77" s="24"/>
      <c r="N77" s="24"/>
      <c r="R77" s="12"/>
    </row>
    <row r="78" spans="1:18" ht="12.75">
      <c r="A78" s="1" t="s">
        <v>69</v>
      </c>
      <c r="B78" s="13">
        <v>320</v>
      </c>
      <c r="C78" s="25">
        <v>54</v>
      </c>
      <c r="D78" s="25">
        <v>374</v>
      </c>
      <c r="E78" s="13">
        <v>320</v>
      </c>
      <c r="F78" s="25">
        <v>54</v>
      </c>
      <c r="G78" s="11" t="s">
        <v>8</v>
      </c>
      <c r="H78" s="13">
        <v>700</v>
      </c>
      <c r="I78" s="25">
        <v>3400</v>
      </c>
      <c r="J78" s="11" t="s">
        <v>8</v>
      </c>
      <c r="K78" s="25">
        <v>408</v>
      </c>
      <c r="L78" s="24"/>
      <c r="M78" s="24"/>
      <c r="N78" s="24"/>
      <c r="R78" s="12"/>
    </row>
    <row r="79" spans="1:18" ht="12.75">
      <c r="A79" s="1" t="s">
        <v>70</v>
      </c>
      <c r="B79" s="13">
        <v>20</v>
      </c>
      <c r="C79" s="25">
        <v>19</v>
      </c>
      <c r="D79" s="25">
        <v>39</v>
      </c>
      <c r="E79" s="13">
        <v>20</v>
      </c>
      <c r="F79" s="25">
        <v>19</v>
      </c>
      <c r="G79" s="11" t="s">
        <v>8</v>
      </c>
      <c r="H79" s="13">
        <v>1325</v>
      </c>
      <c r="I79" s="25">
        <v>6750</v>
      </c>
      <c r="J79" s="11" t="s">
        <v>8</v>
      </c>
      <c r="K79" s="25">
        <v>155</v>
      </c>
      <c r="L79" s="24"/>
      <c r="M79" s="24"/>
      <c r="N79" s="24"/>
      <c r="R79" s="12"/>
    </row>
    <row r="80" spans="1:18" s="31" customFormat="1" ht="12.75">
      <c r="A80" s="26" t="s">
        <v>78</v>
      </c>
      <c r="B80" s="27">
        <v>2220</v>
      </c>
      <c r="C80" s="27">
        <v>230</v>
      </c>
      <c r="D80" s="27">
        <v>2450</v>
      </c>
      <c r="E80" s="27">
        <v>2208</v>
      </c>
      <c r="F80" s="27">
        <v>215</v>
      </c>
      <c r="G80" s="27">
        <v>108872</v>
      </c>
      <c r="H80" s="28">
        <v>744</v>
      </c>
      <c r="I80" s="28">
        <v>4500</v>
      </c>
      <c r="J80" s="28">
        <v>6</v>
      </c>
      <c r="K80" s="27">
        <v>3247</v>
      </c>
      <c r="L80" s="30"/>
      <c r="M80" s="30"/>
      <c r="N80" s="30"/>
      <c r="R80" s="37"/>
    </row>
    <row r="81" spans="1:18" ht="12.75">
      <c r="A81" s="1"/>
      <c r="B81" s="11"/>
      <c r="C81" s="11"/>
      <c r="D81" s="11"/>
      <c r="E81" s="11"/>
      <c r="F81" s="11"/>
      <c r="G81" s="11"/>
      <c r="H81" s="25"/>
      <c r="I81" s="25"/>
      <c r="J81" s="25"/>
      <c r="K81" s="11"/>
      <c r="L81" s="24"/>
      <c r="M81" s="24"/>
      <c r="N81" s="24"/>
      <c r="R81" s="12"/>
    </row>
    <row r="82" spans="1:18" ht="12.75">
      <c r="A82" s="1" t="s">
        <v>71</v>
      </c>
      <c r="B82" s="25">
        <v>1</v>
      </c>
      <c r="C82" s="25">
        <v>1</v>
      </c>
      <c r="D82" s="25">
        <v>2</v>
      </c>
      <c r="E82" s="25">
        <v>1</v>
      </c>
      <c r="F82" s="25">
        <v>1</v>
      </c>
      <c r="G82" s="25">
        <v>32820</v>
      </c>
      <c r="H82" s="25">
        <v>5000</v>
      </c>
      <c r="I82" s="25">
        <v>20000</v>
      </c>
      <c r="J82" s="25">
        <v>20</v>
      </c>
      <c r="K82" s="25">
        <v>681</v>
      </c>
      <c r="L82" s="24"/>
      <c r="M82" s="24"/>
      <c r="N82" s="24"/>
      <c r="R82" s="12"/>
    </row>
    <row r="83" spans="1:18" ht="12.75">
      <c r="A83" s="1" t="s">
        <v>72</v>
      </c>
      <c r="B83" s="25">
        <v>368</v>
      </c>
      <c r="C83" s="25">
        <v>5</v>
      </c>
      <c r="D83" s="25">
        <v>373</v>
      </c>
      <c r="E83" s="25">
        <v>353</v>
      </c>
      <c r="F83" s="25">
        <v>5</v>
      </c>
      <c r="G83" s="25">
        <v>39760</v>
      </c>
      <c r="H83" s="25">
        <v>500</v>
      </c>
      <c r="I83" s="25">
        <v>3000</v>
      </c>
      <c r="J83" s="25">
        <v>4</v>
      </c>
      <c r="K83" s="25">
        <v>351</v>
      </c>
      <c r="L83" s="24"/>
      <c r="M83" s="24"/>
      <c r="N83" s="24"/>
      <c r="R83" s="12"/>
    </row>
    <row r="84" spans="1:18" s="31" customFormat="1" ht="12.75">
      <c r="A84" s="26" t="s">
        <v>73</v>
      </c>
      <c r="B84" s="27">
        <v>369</v>
      </c>
      <c r="C84" s="27">
        <v>6</v>
      </c>
      <c r="D84" s="27">
        <v>375</v>
      </c>
      <c r="E84" s="27">
        <v>354</v>
      </c>
      <c r="F84" s="27">
        <v>6</v>
      </c>
      <c r="G84" s="27">
        <v>72580</v>
      </c>
      <c r="H84" s="28">
        <v>513</v>
      </c>
      <c r="I84" s="28">
        <v>5833</v>
      </c>
      <c r="J84" s="28">
        <v>11</v>
      </c>
      <c r="K84" s="27">
        <v>1032</v>
      </c>
      <c r="L84" s="30"/>
      <c r="M84" s="30"/>
      <c r="N84" s="30"/>
      <c r="R84" s="37"/>
    </row>
    <row r="85" spans="1:18" ht="12.75">
      <c r="A85" s="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24"/>
      <c r="M85" s="24"/>
      <c r="N85" s="24"/>
      <c r="R85" s="12"/>
    </row>
    <row r="86" spans="1:18" ht="13.5" thickBot="1">
      <c r="A86" s="33" t="s">
        <v>74</v>
      </c>
      <c r="B86" s="14">
        <f aca="true" t="shared" si="0" ref="B86:G86">SUM(B13:B17,B22:B26,B31,B37:B39,B50:B52,B59,B64:B66,B70,B80,B84)</f>
        <v>17597</v>
      </c>
      <c r="C86" s="14">
        <f t="shared" si="0"/>
        <v>1653</v>
      </c>
      <c r="D86" s="14">
        <f t="shared" si="0"/>
        <v>19250</v>
      </c>
      <c r="E86" s="14">
        <f t="shared" si="0"/>
        <v>17558</v>
      </c>
      <c r="F86" s="14">
        <f t="shared" si="0"/>
        <v>1623</v>
      </c>
      <c r="G86" s="14">
        <f t="shared" si="0"/>
        <v>587597</v>
      </c>
      <c r="H86" s="14">
        <f>((H13*E13)+(H37*E37)+(H39*E39)+(H50*E50)+(H59*E59)+(H64*E64)+(H66*E66)+(H70*E70)+(H80*E80)+(H84*E84))/E86</f>
        <v>1172.9304020959107</v>
      </c>
      <c r="I86" s="14">
        <f>((I26*F26)+(I37*F37)+(I39*F39)+(I50*F50)+(I59*F59)+(I64*F64)+(I66*F66)+(I80*F80)+(I84*F84))/F86</f>
        <v>5801.520640788663</v>
      </c>
      <c r="J86" s="14">
        <f>((J13*G13)+(J15*G15)+(J17*G17)+(J22*G22)+(J24*G24)+(J26*G26)+(J31*G31)+(J37*G37)+(J39*G39)+(J50*G50)+(J52*G52)+(J59*G59)+(J64*G64)+(J66*G66)+(J70*G70)+(J80*G80)+(J84*G84))/G86</f>
        <v>18.98318064932258</v>
      </c>
      <c r="K86" s="14">
        <f>SUM(K13:K17,K22:K26,K31,K37:K39,K50:K52,K59,K64:K66,K70,K80,K84)</f>
        <v>41130</v>
      </c>
      <c r="L86" s="24"/>
      <c r="M86" s="24"/>
      <c r="N86" s="24"/>
      <c r="R86" s="12"/>
    </row>
    <row r="87" spans="1:18" ht="12.75">
      <c r="A87" s="34"/>
      <c r="D87" s="35"/>
      <c r="E87" s="35"/>
      <c r="R87" s="12"/>
    </row>
    <row r="88" ht="12.75">
      <c r="R88" s="12"/>
    </row>
    <row r="89" spans="5:18" ht="12.75">
      <c r="E89" s="36"/>
      <c r="R89" s="12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2005-02-03T08:12:07Z</cp:lastPrinted>
  <dcterms:created xsi:type="dcterms:W3CDTF">2003-08-07T08:19:34Z</dcterms:created>
  <dcterms:modified xsi:type="dcterms:W3CDTF">2005-02-03T08:15:00Z</dcterms:modified>
  <cp:category/>
  <cp:version/>
  <cp:contentType/>
  <cp:contentStatus/>
</cp:coreProperties>
</file>