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'14.5'!$A$1:$J$28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<sst xmlns="http://schemas.openxmlformats.org/spreadsheetml/2006/main" count="30" uniqueCount="29">
  <si>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14.5.  MANZANO: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</si>
  <si>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</si>
  <si>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</si>
  <si>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</si>
  <si>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</si>
  <si>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</si>
  <si>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</si>
  <si>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</si>
  <si>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</si>
  <si>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</si>
  <si>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</si>
  <si>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</si>
  <si>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</si>
  <si>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</si>
  <si>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</si>
  <si>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</si>
  <si>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</si>
  <si>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</si>
  <si>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</si>
  <si>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</si>
  <si>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</si>
  <si>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</si>
  <si>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</si>
  <si>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</si>
  <si>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</si>
  <si>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</si>
  <si>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</si>
  <si>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2003 (P)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</si>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</sst>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J3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4.7109375" style="12" customWidth="1"/>
    <col min="2" max="10" width="12.7109375" style="12" customWidth="1"/>
    <col min="11" max="11" width="11.140625" style="12" customWidth="1"/>
    <col min="12" max="12" width="12.00390625" style="12" customWidth="1"/>
    <col min="13" max="13" width="17.00390625" style="12" customWidth="1"/>
    <col min="14" max="19" width="17.140625" style="12" customWidth="1"/>
    <col min="20" max="16384" width="11.421875" style="12" customWidth="1"/>
  </cols>
  <sheetData>
    <row r="1" spans="1:10" s="1" customFormat="1" ht="18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s="2" customFormat="1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7"/>
    </row>
    <row r="6" spans="1:10" ht="12.75">
      <c r="A6" s="13" t="s">
        <v>6</v>
      </c>
      <c r="B6" s="14" t="s">
        <v>7</v>
      </c>
      <c r="C6" s="15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6" t="s">
        <v>13</v>
      </c>
      <c r="J6" s="15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5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7">
        <v>1985</v>
      </c>
      <c r="B9" s="18">
        <v>58.2</v>
      </c>
      <c r="C9" s="18">
        <v>55.6</v>
      </c>
      <c r="D9" s="19">
        <v>6968</v>
      </c>
      <c r="E9" s="18">
        <v>169.9</v>
      </c>
      <c r="F9" s="18">
        <v>1070</v>
      </c>
      <c r="G9" s="20">
        <v>17.28510812207758</v>
      </c>
      <c r="H9" s="19">
        <v>154081.47320087027</v>
      </c>
      <c r="I9" s="19">
        <v>3261</v>
      </c>
      <c r="J9" s="19">
        <v>21460</v>
      </c>
    </row>
    <row r="10" spans="1:10" ht="12.75">
      <c r="A10" s="21">
        <v>1986</v>
      </c>
      <c r="B10" s="22">
        <v>52.3</v>
      </c>
      <c r="C10" s="22">
        <v>49.9</v>
      </c>
      <c r="D10" s="23">
        <v>6059</v>
      </c>
      <c r="E10" s="22">
        <v>150.4</v>
      </c>
      <c r="F10" s="22">
        <v>817.4</v>
      </c>
      <c r="G10" s="24">
        <v>25.609125767792964</v>
      </c>
      <c r="H10" s="23">
        <v>212620.05216785066</v>
      </c>
      <c r="I10" s="23">
        <v>10819</v>
      </c>
      <c r="J10" s="23">
        <v>22590</v>
      </c>
    </row>
    <row r="11" spans="1:10" ht="12.75">
      <c r="A11" s="21">
        <v>1987</v>
      </c>
      <c r="B11" s="22">
        <v>60.4</v>
      </c>
      <c r="C11" s="22">
        <v>58.4</v>
      </c>
      <c r="D11" s="23">
        <v>3987</v>
      </c>
      <c r="E11" s="22">
        <v>166.3</v>
      </c>
      <c r="F11" s="22">
        <v>1042.9</v>
      </c>
      <c r="G11" s="24">
        <v>21.14360583222146</v>
      </c>
      <c r="H11" s="23">
        <v>176583.36638899907</v>
      </c>
      <c r="I11" s="23">
        <v>37304</v>
      </c>
      <c r="J11" s="23">
        <v>13275</v>
      </c>
    </row>
    <row r="12" spans="1:10" ht="12.75">
      <c r="A12" s="21">
        <v>1988</v>
      </c>
      <c r="B12" s="22">
        <v>56.1</v>
      </c>
      <c r="C12" s="22">
        <v>54.1</v>
      </c>
      <c r="D12" s="23">
        <v>3921</v>
      </c>
      <c r="E12" s="22">
        <v>149.6</v>
      </c>
      <c r="F12" s="22">
        <v>867.6</v>
      </c>
      <c r="G12" s="24">
        <v>21.93093168896422</v>
      </c>
      <c r="H12" s="23">
        <v>190274.42212686164</v>
      </c>
      <c r="I12" s="23">
        <v>34752</v>
      </c>
      <c r="J12" s="23">
        <v>18951</v>
      </c>
    </row>
    <row r="13" spans="1:10" ht="12.75">
      <c r="A13" s="21">
        <v>1989</v>
      </c>
      <c r="B13" s="22">
        <v>56.8</v>
      </c>
      <c r="C13" s="22">
        <v>54.3</v>
      </c>
      <c r="D13" s="23">
        <v>3632</v>
      </c>
      <c r="E13" s="22">
        <v>149.2</v>
      </c>
      <c r="F13" s="22">
        <v>810.9</v>
      </c>
      <c r="G13" s="24">
        <v>21.75663817869292</v>
      </c>
      <c r="H13" s="23">
        <v>176424.57899102088</v>
      </c>
      <c r="I13" s="23">
        <v>60057</v>
      </c>
      <c r="J13" s="23">
        <v>21124</v>
      </c>
    </row>
    <row r="14" spans="1:10" ht="12.75">
      <c r="A14" s="21">
        <v>1990</v>
      </c>
      <c r="B14" s="22">
        <v>57</v>
      </c>
      <c r="C14" s="22">
        <v>54.2</v>
      </c>
      <c r="D14" s="23">
        <v>3675</v>
      </c>
      <c r="E14" s="22">
        <v>115.2</v>
      </c>
      <c r="F14" s="22">
        <v>656.5</v>
      </c>
      <c r="G14" s="24">
        <v>32.68904835743392</v>
      </c>
      <c r="H14" s="23">
        <v>214603.60246655368</v>
      </c>
      <c r="I14" s="23">
        <v>153864</v>
      </c>
      <c r="J14" s="23">
        <v>8737</v>
      </c>
    </row>
    <row r="15" spans="1:10" ht="12.75">
      <c r="A15" s="21">
        <v>1991</v>
      </c>
      <c r="B15" s="22">
        <v>56.1</v>
      </c>
      <c r="C15" s="22">
        <v>53.3</v>
      </c>
      <c r="D15" s="23">
        <v>3293</v>
      </c>
      <c r="E15" s="22">
        <v>96.9606003752345</v>
      </c>
      <c r="F15" s="22">
        <v>516.8</v>
      </c>
      <c r="G15" s="24">
        <v>38.93957424302526</v>
      </c>
      <c r="H15" s="23">
        <v>201236.88291082182</v>
      </c>
      <c r="I15" s="23">
        <v>159784</v>
      </c>
      <c r="J15" s="23">
        <v>17255</v>
      </c>
    </row>
    <row r="16" spans="1:10" ht="12.75">
      <c r="A16" s="21">
        <v>1992</v>
      </c>
      <c r="B16" s="22">
        <v>54</v>
      </c>
      <c r="C16" s="22">
        <v>51.2</v>
      </c>
      <c r="D16" s="23">
        <v>3306</v>
      </c>
      <c r="E16" s="22">
        <v>213</v>
      </c>
      <c r="F16" s="22">
        <v>1095.4</v>
      </c>
      <c r="G16" s="24">
        <v>23.433461949923675</v>
      </c>
      <c r="H16" s="23">
        <v>256690.14219946394</v>
      </c>
      <c r="I16" s="23">
        <v>211653</v>
      </c>
      <c r="J16" s="23">
        <v>9211</v>
      </c>
    </row>
    <row r="17" spans="1:10" ht="12.75">
      <c r="A17" s="25">
        <v>1993</v>
      </c>
      <c r="B17" s="26">
        <v>53.7</v>
      </c>
      <c r="C17" s="26">
        <v>50.1</v>
      </c>
      <c r="D17" s="27">
        <v>3194</v>
      </c>
      <c r="E17" s="26">
        <v>166.4</v>
      </c>
      <c r="F17" s="26">
        <v>890.5</v>
      </c>
      <c r="G17" s="28">
        <v>22.429771735602756</v>
      </c>
      <c r="H17" s="27">
        <v>199737.11730554252</v>
      </c>
      <c r="I17" s="27">
        <v>140147</v>
      </c>
      <c r="J17" s="23">
        <v>31774</v>
      </c>
    </row>
    <row r="18" spans="1:10" ht="12.75">
      <c r="A18" s="25">
        <v>1994</v>
      </c>
      <c r="B18" s="26">
        <v>52.7</v>
      </c>
      <c r="C18" s="26">
        <v>48.3</v>
      </c>
      <c r="D18" s="27">
        <v>3009</v>
      </c>
      <c r="E18" s="26">
        <v>150.8</v>
      </c>
      <c r="F18" s="26">
        <v>774</v>
      </c>
      <c r="G18" s="28">
        <v>24.088565143701995</v>
      </c>
      <c r="H18" s="27">
        <v>186445.49421225343</v>
      </c>
      <c r="I18" s="27">
        <v>125144</v>
      </c>
      <c r="J18" s="23">
        <v>38096</v>
      </c>
    </row>
    <row r="19" spans="1:10" ht="12.75">
      <c r="A19" s="25">
        <v>1995</v>
      </c>
      <c r="B19" s="29">
        <v>51.5</v>
      </c>
      <c r="C19" s="29">
        <v>47.6</v>
      </c>
      <c r="D19" s="27">
        <v>2945</v>
      </c>
      <c r="E19" s="26">
        <v>161.5</v>
      </c>
      <c r="F19" s="29">
        <v>816</v>
      </c>
      <c r="G19" s="30">
        <v>25.999783635642423</v>
      </c>
      <c r="H19" s="31">
        <v>212158.23446684217</v>
      </c>
      <c r="I19" s="27">
        <v>170855</v>
      </c>
      <c r="J19" s="23">
        <v>39748</v>
      </c>
    </row>
    <row r="20" spans="1:10" ht="12.75">
      <c r="A20" s="25">
        <v>1996</v>
      </c>
      <c r="B20" s="29">
        <v>49.4</v>
      </c>
      <c r="C20" s="29">
        <v>46.4</v>
      </c>
      <c r="D20" s="27">
        <v>2926</v>
      </c>
      <c r="E20" s="26">
        <v>179.3</v>
      </c>
      <c r="F20" s="29">
        <v>899.4</v>
      </c>
      <c r="G20" s="30">
        <v>22.856490329715243</v>
      </c>
      <c r="H20" s="31">
        <v>205571.27402545887</v>
      </c>
      <c r="I20" s="31">
        <v>123440</v>
      </c>
      <c r="J20" s="32">
        <v>62072</v>
      </c>
    </row>
    <row r="21" spans="1:10" ht="12.75">
      <c r="A21" s="25">
        <v>1997</v>
      </c>
      <c r="B21" s="29">
        <v>49.6</v>
      </c>
      <c r="C21" s="29">
        <v>46.6</v>
      </c>
      <c r="D21" s="31">
        <v>2786</v>
      </c>
      <c r="E21" s="29">
        <v>197.9</v>
      </c>
      <c r="F21" s="29">
        <v>983.7</v>
      </c>
      <c r="G21" s="30">
        <v>22.075174594016325</v>
      </c>
      <c r="H21" s="31">
        <v>217153.49248133856</v>
      </c>
      <c r="I21" s="31">
        <v>120484</v>
      </c>
      <c r="J21" s="32">
        <v>61807</v>
      </c>
    </row>
    <row r="22" spans="1:10" ht="12.75">
      <c r="A22" s="25">
        <v>1998</v>
      </c>
      <c r="B22" s="29">
        <v>49.3</v>
      </c>
      <c r="C22" s="29">
        <v>46.3</v>
      </c>
      <c r="D22" s="31">
        <v>2681</v>
      </c>
      <c r="E22" s="29">
        <v>149.9</v>
      </c>
      <c r="F22" s="29">
        <v>736</v>
      </c>
      <c r="G22" s="30">
        <v>26.522664166456316</v>
      </c>
      <c r="H22" s="31">
        <v>195206.80826511845</v>
      </c>
      <c r="I22" s="31">
        <v>149059</v>
      </c>
      <c r="J22" s="32">
        <v>58821</v>
      </c>
    </row>
    <row r="23" spans="1:10" ht="12.75">
      <c r="A23" s="25">
        <v>1999</v>
      </c>
      <c r="B23" s="29">
        <v>49.1</v>
      </c>
      <c r="C23" s="29">
        <v>46.4</v>
      </c>
      <c r="D23" s="31">
        <v>2711</v>
      </c>
      <c r="E23" s="29">
        <v>197.7</v>
      </c>
      <c r="F23" s="29">
        <v>988.4</v>
      </c>
      <c r="G23" s="30">
        <v>26.402461745579558</v>
      </c>
      <c r="H23" s="31">
        <f>F23*G23*10</f>
        <v>260961.93189330836</v>
      </c>
      <c r="I23" s="31">
        <v>238722</v>
      </c>
      <c r="J23" s="32">
        <v>53173</v>
      </c>
    </row>
    <row r="24" spans="1:10" ht="12.75">
      <c r="A24" s="25">
        <v>2000</v>
      </c>
      <c r="B24" s="29">
        <v>48.8</v>
      </c>
      <c r="C24" s="29">
        <f>10.9+34.6</f>
        <v>45.5</v>
      </c>
      <c r="D24" s="31">
        <v>2647</v>
      </c>
      <c r="E24" s="29">
        <v>162.9</v>
      </c>
      <c r="F24" s="29">
        <v>813.78</v>
      </c>
      <c r="G24" s="30">
        <v>21.612395273640814</v>
      </c>
      <c r="H24" s="31">
        <f>F24*G24*10</f>
        <v>175877.35025783422</v>
      </c>
      <c r="I24" s="31">
        <v>262470.407</v>
      </c>
      <c r="J24" s="32">
        <v>65537.642</v>
      </c>
    </row>
    <row r="25" spans="1:10" ht="12.75">
      <c r="A25" s="25">
        <v>2001</v>
      </c>
      <c r="B25" s="29">
        <v>45.434</v>
      </c>
      <c r="C25" s="29">
        <v>42.316</v>
      </c>
      <c r="D25" s="31">
        <v>2699.488</v>
      </c>
      <c r="E25" s="29">
        <v>200.838777767275</v>
      </c>
      <c r="F25" s="29">
        <v>917.409</v>
      </c>
      <c r="G25" s="30">
        <v>23.48</v>
      </c>
      <c r="H25" s="31">
        <f>F25*G25*10</f>
        <v>215407.6332</v>
      </c>
      <c r="I25" s="31">
        <v>215789.483</v>
      </c>
      <c r="J25" s="32">
        <v>86792.98</v>
      </c>
    </row>
    <row r="26" spans="1:10" ht="12.75">
      <c r="A26" s="25">
        <v>2002</v>
      </c>
      <c r="B26" s="29">
        <v>43.2</v>
      </c>
      <c r="C26" s="29">
        <v>41.3</v>
      </c>
      <c r="D26" s="31">
        <v>2055.468</v>
      </c>
      <c r="E26" s="38">
        <v>153.88938092703697</v>
      </c>
      <c r="F26" s="29">
        <v>694.822</v>
      </c>
      <c r="G26" s="30">
        <v>31.98</v>
      </c>
      <c r="H26" s="31">
        <f>F26*G26*10</f>
        <v>222204.07559999998</v>
      </c>
      <c r="I26" s="31">
        <v>237750.862</v>
      </c>
      <c r="J26" s="32">
        <v>100297.174</v>
      </c>
    </row>
    <row r="27" spans="1:10" ht="13.5" thickBot="1">
      <c r="A27" s="33" t="s">
        <v>27</v>
      </c>
      <c r="B27" s="34"/>
      <c r="C27" s="34"/>
      <c r="D27" s="34"/>
      <c r="E27" s="34"/>
      <c r="F27" s="34">
        <v>791.1</v>
      </c>
      <c r="G27" s="35">
        <v>35.04</v>
      </c>
      <c r="H27" s="36">
        <f>F27*G27*10</f>
        <v>277201.44</v>
      </c>
      <c r="I27" s="36"/>
      <c r="J27" s="37"/>
    </row>
    <row r="28" ht="12.75">
      <c r="A28" s="12" t="s">
        <v>26</v>
      </c>
    </row>
    <row r="31" ht="12.75">
      <c r="E31" s="12">
        <f>(5045*11797+19520*29539)/(11797+29539)/100</f>
        <v>153.88938092703697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