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'11.24'!$A$1:$I$67</definedName>
    <definedName name="DatosExternos_1" localSheetId="0">'11.24'!$B$8:$I$67</definedName>
    <definedName name="DatosExternos_2" localSheetId="0">'11.24'!$B$8:$I$67</definedName>
    <definedName name="DatosExternos22" localSheetId="0">'11.24'!$B$8:$I$66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<sst xmlns="http://schemas.openxmlformats.org/spreadsheetml/2006/main" count="159" uniqueCount="62">
  <si>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</si>
  <si>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</si>
  <si>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</si>
  <si>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</si>
  <si>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</si>
  <si>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</si>
  <si>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</si>
  <si>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</si>
  <si>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</si>
  <si>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</si>
  <si>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</si>
  <si>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</si>
  <si>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</si>
  <si>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</si>
  <si>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</si>
  <si>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</si>
  <si>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</si>
  <si>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</si>
  <si>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</si>
  <si>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</si>
  <si>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</si>
  <si>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</si>
  <si>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</si>
  <si>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</si>
  <si>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</si>
  <si>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</si>
  <si>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León</t>
  </si>
  <si>
    <t>Salamanca</t>
  </si>
  <si>
    <t>Segovia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</si>
  <si>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</si>
  <si>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</si>
  <si>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</si>
  <si>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</si>
  <si>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</si>
  <si>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</si>
  <si>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</si>
  <si>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</si>
  <si>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</si>
  <si>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</si>
  <si>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</si>
  <si>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</si>
  <si>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</si>
  <si>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</si>
  <si>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</si>
  <si>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</si>
  <si>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</si>
  <si>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</si>
  <si>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</si>
  <si>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</si>
  <si>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</si>
  <si>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</si>
  <si>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</si>
  <si>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</si>
  <si>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</si>
  <si>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</si>
  <si>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</si>
  <si>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</si>
  <si>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</si>
  <si>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11.24.  SANDIA: Análisis provincial de superficie, rendimiento y producción, 2002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</si>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</sst>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9">
    <pageSetUpPr fitToPage="1"/>
  </sheetPr>
  <dimension ref="A1:K6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6" customFormat="1" ht="15">
      <c r="A2" s="1"/>
    </row>
    <row r="3" spans="1:9" s="6" customFormat="1" ht="15">
      <c r="A3" s="14" t="s">
        <v>58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2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5" t="s">
        <v>14</v>
      </c>
      <c r="B8" s="27" t="s">
        <v>3</v>
      </c>
      <c r="C8" s="28">
        <v>3</v>
      </c>
      <c r="D8" s="27" t="s">
        <v>3</v>
      </c>
      <c r="E8" s="27">
        <v>3</v>
      </c>
      <c r="F8" s="27" t="s">
        <v>3</v>
      </c>
      <c r="G8" s="28">
        <v>26500</v>
      </c>
      <c r="H8" s="27" t="s">
        <v>3</v>
      </c>
      <c r="I8" s="28">
        <v>80</v>
      </c>
      <c r="J8" s="24"/>
      <c r="K8" s="24"/>
    </row>
    <row r="9" spans="1:11" ht="12.75">
      <c r="A9" s="11"/>
      <c r="B9" s="18"/>
      <c r="C9" s="18"/>
      <c r="D9" s="18"/>
      <c r="E9" s="18"/>
      <c r="F9" s="20"/>
      <c r="G9" s="20"/>
      <c r="H9" s="18"/>
      <c r="I9" s="18"/>
      <c r="J9" s="24"/>
      <c r="K9" s="24"/>
    </row>
    <row r="10" spans="1:11" ht="12.75">
      <c r="A10" s="25" t="s">
        <v>15</v>
      </c>
      <c r="B10" s="27" t="s">
        <v>3</v>
      </c>
      <c r="C10" s="28">
        <v>18</v>
      </c>
      <c r="D10" s="27" t="s">
        <v>3</v>
      </c>
      <c r="E10" s="27">
        <v>18</v>
      </c>
      <c r="F10" s="27" t="s">
        <v>3</v>
      </c>
      <c r="G10" s="28">
        <v>22000</v>
      </c>
      <c r="H10" s="27" t="s">
        <v>3</v>
      </c>
      <c r="I10" s="28">
        <v>396</v>
      </c>
      <c r="J10" s="24"/>
      <c r="K10" s="24"/>
    </row>
    <row r="11" spans="1:11" ht="12.75">
      <c r="A11" s="11"/>
      <c r="B11" s="18"/>
      <c r="C11" s="18"/>
      <c r="D11" s="18"/>
      <c r="E11" s="18"/>
      <c r="F11" s="20"/>
      <c r="G11" s="20"/>
      <c r="H11" s="18"/>
      <c r="I11" s="18"/>
      <c r="J11" s="24"/>
      <c r="K11" s="24"/>
    </row>
    <row r="12" spans="1:11" ht="12.75">
      <c r="A12" s="11" t="s">
        <v>16</v>
      </c>
      <c r="B12" s="18" t="s">
        <v>3</v>
      </c>
      <c r="C12" s="18">
        <v>3</v>
      </c>
      <c r="D12" s="18" t="s">
        <v>3</v>
      </c>
      <c r="E12" s="18">
        <v>3</v>
      </c>
      <c r="F12" s="18" t="s">
        <v>3</v>
      </c>
      <c r="G12" s="20">
        <v>55000</v>
      </c>
      <c r="H12" s="18" t="s">
        <v>3</v>
      </c>
      <c r="I12" s="18">
        <v>165</v>
      </c>
      <c r="J12" s="24"/>
      <c r="K12" s="24"/>
    </row>
    <row r="13" spans="1:11" ht="12.75">
      <c r="A13" s="11" t="s">
        <v>17</v>
      </c>
      <c r="B13" s="18" t="s">
        <v>3</v>
      </c>
      <c r="C13" s="18">
        <v>5</v>
      </c>
      <c r="D13" s="18" t="s">
        <v>3</v>
      </c>
      <c r="E13" s="18">
        <v>5</v>
      </c>
      <c r="F13" s="18" t="s">
        <v>3</v>
      </c>
      <c r="G13" s="20">
        <v>30000</v>
      </c>
      <c r="H13" s="18" t="s">
        <v>3</v>
      </c>
      <c r="I13" s="18">
        <v>150</v>
      </c>
      <c r="J13" s="24"/>
      <c r="K13" s="24"/>
    </row>
    <row r="14" spans="1:11" ht="12.75">
      <c r="A14" s="11" t="s">
        <v>18</v>
      </c>
      <c r="B14" s="18" t="s">
        <v>3</v>
      </c>
      <c r="C14" s="20">
        <v>130</v>
      </c>
      <c r="D14" s="18" t="s">
        <v>3</v>
      </c>
      <c r="E14" s="18">
        <v>130</v>
      </c>
      <c r="F14" s="18" t="s">
        <v>3</v>
      </c>
      <c r="G14" s="20">
        <v>35000</v>
      </c>
      <c r="H14" s="18" t="s">
        <v>3</v>
      </c>
      <c r="I14" s="20">
        <v>4550</v>
      </c>
      <c r="J14" s="24"/>
      <c r="K14" s="24"/>
    </row>
    <row r="15" spans="1:11" ht="12.75">
      <c r="A15" s="25" t="s">
        <v>59</v>
      </c>
      <c r="B15" s="27" t="s">
        <v>3</v>
      </c>
      <c r="C15" s="27">
        <v>138</v>
      </c>
      <c r="D15" s="27" t="s">
        <v>3</v>
      </c>
      <c r="E15" s="27">
        <v>138</v>
      </c>
      <c r="F15" s="27" t="s">
        <v>3</v>
      </c>
      <c r="G15" s="28">
        <v>35254</v>
      </c>
      <c r="H15" s="27" t="s">
        <v>3</v>
      </c>
      <c r="I15" s="27">
        <v>4865</v>
      </c>
      <c r="J15" s="24"/>
      <c r="K15" s="24"/>
    </row>
    <row r="16" spans="1:11" ht="12.75">
      <c r="A16" s="11"/>
      <c r="B16" s="18"/>
      <c r="C16" s="18"/>
      <c r="D16" s="18"/>
      <c r="E16" s="18"/>
      <c r="F16" s="20"/>
      <c r="G16" s="20"/>
      <c r="H16" s="18"/>
      <c r="I16" s="18"/>
      <c r="J16" s="24"/>
      <c r="K16" s="24"/>
    </row>
    <row r="17" spans="1:11" ht="12.75">
      <c r="A17" s="11" t="s">
        <v>19</v>
      </c>
      <c r="B17" s="29">
        <v>16</v>
      </c>
      <c r="C17" s="29">
        <v>6</v>
      </c>
      <c r="D17" s="19">
        <v>15</v>
      </c>
      <c r="E17" s="18">
        <v>37</v>
      </c>
      <c r="F17" s="29">
        <v>10731</v>
      </c>
      <c r="G17" s="29">
        <v>32958</v>
      </c>
      <c r="H17" s="19">
        <v>35893</v>
      </c>
      <c r="I17" s="20">
        <v>908</v>
      </c>
      <c r="J17" s="24"/>
      <c r="K17" s="24"/>
    </row>
    <row r="18" spans="1:11" ht="12.75">
      <c r="A18" s="11" t="s">
        <v>20</v>
      </c>
      <c r="B18" s="29">
        <v>26</v>
      </c>
      <c r="C18" s="29">
        <v>56</v>
      </c>
      <c r="D18" s="18" t="s">
        <v>3</v>
      </c>
      <c r="E18" s="18">
        <v>82</v>
      </c>
      <c r="F18" s="29">
        <v>15000</v>
      </c>
      <c r="G18" s="29">
        <v>28000</v>
      </c>
      <c r="H18" s="18" t="s">
        <v>3</v>
      </c>
      <c r="I18" s="20">
        <v>1958</v>
      </c>
      <c r="J18" s="24"/>
      <c r="K18" s="24"/>
    </row>
    <row r="19" spans="1:11" ht="12.75">
      <c r="A19" s="11" t="s">
        <v>21</v>
      </c>
      <c r="B19" s="29" t="s">
        <v>3</v>
      </c>
      <c r="C19" s="29">
        <v>50</v>
      </c>
      <c r="D19" s="18" t="s">
        <v>3</v>
      </c>
      <c r="E19" s="18">
        <v>50</v>
      </c>
      <c r="F19" s="29" t="s">
        <v>3</v>
      </c>
      <c r="G19" s="29">
        <v>25440</v>
      </c>
      <c r="H19" s="18" t="s">
        <v>3</v>
      </c>
      <c r="I19" s="20">
        <v>1272</v>
      </c>
      <c r="J19" s="24"/>
      <c r="K19" s="24"/>
    </row>
    <row r="20" spans="1:11" ht="12.75">
      <c r="A20" s="11" t="s">
        <v>22</v>
      </c>
      <c r="B20" s="29">
        <v>48</v>
      </c>
      <c r="C20" s="29">
        <v>242</v>
      </c>
      <c r="D20" s="18" t="s">
        <v>3</v>
      </c>
      <c r="E20" s="18">
        <v>290</v>
      </c>
      <c r="F20" s="29">
        <v>7688</v>
      </c>
      <c r="G20" s="29">
        <v>32401</v>
      </c>
      <c r="H20" s="18" t="s">
        <v>3</v>
      </c>
      <c r="I20" s="20">
        <v>8210</v>
      </c>
      <c r="J20" s="24"/>
      <c r="K20" s="24"/>
    </row>
    <row r="21" spans="1:11" ht="12.75">
      <c r="A21" s="25" t="s">
        <v>23</v>
      </c>
      <c r="B21" s="27">
        <v>90</v>
      </c>
      <c r="C21" s="27">
        <v>354</v>
      </c>
      <c r="D21" s="30">
        <v>15</v>
      </c>
      <c r="E21" s="27">
        <v>459</v>
      </c>
      <c r="F21" s="28">
        <v>10341</v>
      </c>
      <c r="G21" s="28">
        <v>30731</v>
      </c>
      <c r="H21" s="30">
        <v>35893</v>
      </c>
      <c r="I21" s="27">
        <v>12348</v>
      </c>
      <c r="J21" s="24"/>
      <c r="K21" s="24"/>
    </row>
    <row r="22" spans="1:11" ht="12.75">
      <c r="A22" s="11"/>
      <c r="B22" s="18"/>
      <c r="C22" s="18"/>
      <c r="D22" s="18"/>
      <c r="E22" s="18"/>
      <c r="F22" s="20"/>
      <c r="G22" s="20"/>
      <c r="H22" s="20"/>
      <c r="I22" s="18"/>
      <c r="J22" s="24"/>
      <c r="K22" s="24"/>
    </row>
    <row r="23" spans="1:11" ht="12.75">
      <c r="A23" s="25" t="s">
        <v>24</v>
      </c>
      <c r="B23" s="28">
        <v>4</v>
      </c>
      <c r="C23" s="28">
        <v>296</v>
      </c>
      <c r="D23" s="30">
        <v>160</v>
      </c>
      <c r="E23" s="27">
        <v>460</v>
      </c>
      <c r="F23" s="28">
        <v>15000</v>
      </c>
      <c r="G23" s="28">
        <v>30000</v>
      </c>
      <c r="H23" s="30">
        <v>45000</v>
      </c>
      <c r="I23" s="28">
        <v>16140</v>
      </c>
      <c r="J23" s="24"/>
      <c r="K23" s="24"/>
    </row>
    <row r="24" spans="1:11" ht="12.75">
      <c r="A24" s="11"/>
      <c r="B24" s="18"/>
      <c r="C24" s="18"/>
      <c r="D24" s="18"/>
      <c r="E24" s="18"/>
      <c r="F24" s="20"/>
      <c r="G24" s="20"/>
      <c r="H24" s="20"/>
      <c r="I24" s="18"/>
      <c r="J24" s="24"/>
      <c r="K24" s="24"/>
    </row>
    <row r="25" spans="1:11" ht="12.75">
      <c r="A25" s="11" t="s">
        <v>25</v>
      </c>
      <c r="B25" s="19">
        <v>6</v>
      </c>
      <c r="C25" s="20">
        <v>32</v>
      </c>
      <c r="D25" s="18" t="s">
        <v>3</v>
      </c>
      <c r="E25" s="18">
        <v>38</v>
      </c>
      <c r="F25" s="19">
        <v>11000</v>
      </c>
      <c r="G25" s="20">
        <v>20000</v>
      </c>
      <c r="H25" s="18" t="s">
        <v>3</v>
      </c>
      <c r="I25" s="20">
        <v>706</v>
      </c>
      <c r="J25" s="24"/>
      <c r="K25" s="24"/>
    </row>
    <row r="26" spans="1:11" ht="12.75">
      <c r="A26" s="11" t="s">
        <v>26</v>
      </c>
      <c r="B26" s="20" t="s">
        <v>3</v>
      </c>
      <c r="C26" s="20">
        <v>3</v>
      </c>
      <c r="D26" s="18" t="s">
        <v>3</v>
      </c>
      <c r="E26" s="18">
        <v>3</v>
      </c>
      <c r="F26" s="20" t="s">
        <v>3</v>
      </c>
      <c r="G26" s="20">
        <v>40000</v>
      </c>
      <c r="H26" s="18" t="s">
        <v>3</v>
      </c>
      <c r="I26" s="20">
        <v>120</v>
      </c>
      <c r="J26" s="24"/>
      <c r="K26" s="24"/>
    </row>
    <row r="27" spans="1:11" ht="12.75">
      <c r="A27" s="11" t="s">
        <v>27</v>
      </c>
      <c r="B27" s="20">
        <v>18</v>
      </c>
      <c r="C27" s="20">
        <v>13</v>
      </c>
      <c r="D27" s="18" t="s">
        <v>3</v>
      </c>
      <c r="E27" s="18">
        <v>31</v>
      </c>
      <c r="F27" s="20">
        <v>13000</v>
      </c>
      <c r="G27" s="20">
        <v>20000</v>
      </c>
      <c r="H27" s="18" t="s">
        <v>3</v>
      </c>
      <c r="I27" s="20">
        <v>494</v>
      </c>
      <c r="J27" s="24"/>
      <c r="K27" s="24"/>
    </row>
    <row r="28" spans="1:11" ht="12.75">
      <c r="A28" s="11" t="s">
        <v>28</v>
      </c>
      <c r="B28" s="18" t="s">
        <v>3</v>
      </c>
      <c r="C28" s="20">
        <v>1</v>
      </c>
      <c r="D28" s="18" t="s">
        <v>3</v>
      </c>
      <c r="E28" s="18">
        <v>1</v>
      </c>
      <c r="F28" s="18" t="s">
        <v>3</v>
      </c>
      <c r="G28" s="20">
        <v>20000</v>
      </c>
      <c r="H28" s="18" t="s">
        <v>3</v>
      </c>
      <c r="I28" s="20">
        <v>20</v>
      </c>
      <c r="J28" s="24"/>
      <c r="K28" s="24"/>
    </row>
    <row r="29" spans="1:11" ht="12.75">
      <c r="A29" s="11" t="s">
        <v>29</v>
      </c>
      <c r="B29" s="18" t="s">
        <v>3</v>
      </c>
      <c r="C29" s="20">
        <v>11</v>
      </c>
      <c r="D29" s="18" t="s">
        <v>3</v>
      </c>
      <c r="E29" s="18">
        <v>11</v>
      </c>
      <c r="F29" s="18" t="s">
        <v>3</v>
      </c>
      <c r="G29" s="20">
        <v>26000</v>
      </c>
      <c r="H29" s="18" t="s">
        <v>3</v>
      </c>
      <c r="I29" s="20">
        <v>286</v>
      </c>
      <c r="J29" s="24"/>
      <c r="K29" s="24"/>
    </row>
    <row r="30" spans="1:11" ht="12.75">
      <c r="A30" s="11" t="s">
        <v>30</v>
      </c>
      <c r="B30" s="20">
        <v>1</v>
      </c>
      <c r="C30" s="20">
        <v>9</v>
      </c>
      <c r="D30" s="18" t="s">
        <v>3</v>
      </c>
      <c r="E30" s="18">
        <v>10</v>
      </c>
      <c r="F30" s="20">
        <v>20000</v>
      </c>
      <c r="G30" s="20">
        <v>35000</v>
      </c>
      <c r="H30" s="18" t="s">
        <v>3</v>
      </c>
      <c r="I30" s="20">
        <v>335</v>
      </c>
      <c r="J30" s="24"/>
      <c r="K30" s="24"/>
    </row>
    <row r="31" spans="1:11" ht="12.75">
      <c r="A31" s="25" t="s">
        <v>60</v>
      </c>
      <c r="B31" s="27">
        <v>25</v>
      </c>
      <c r="C31" s="27">
        <v>69</v>
      </c>
      <c r="D31" s="27" t="s">
        <v>3</v>
      </c>
      <c r="E31" s="27">
        <v>94</v>
      </c>
      <c r="F31" s="28">
        <v>12800</v>
      </c>
      <c r="G31" s="28">
        <v>23783</v>
      </c>
      <c r="H31" s="27" t="s">
        <v>3</v>
      </c>
      <c r="I31" s="27">
        <v>1961</v>
      </c>
      <c r="J31" s="24"/>
      <c r="K31" s="24"/>
    </row>
    <row r="32" spans="1:11" ht="12.75">
      <c r="A32" s="11"/>
      <c r="B32" s="18"/>
      <c r="C32" s="18"/>
      <c r="D32" s="18"/>
      <c r="E32" s="18"/>
      <c r="F32" s="20"/>
      <c r="G32" s="20"/>
      <c r="H32" s="20"/>
      <c r="I32" s="18"/>
      <c r="J32" s="24"/>
      <c r="K32" s="24"/>
    </row>
    <row r="33" spans="1:11" ht="12.75">
      <c r="A33" s="25" t="s">
        <v>31</v>
      </c>
      <c r="B33" s="30">
        <v>2</v>
      </c>
      <c r="C33" s="28">
        <v>14</v>
      </c>
      <c r="D33" s="27" t="s">
        <v>3</v>
      </c>
      <c r="E33" s="27">
        <v>16</v>
      </c>
      <c r="F33" s="30">
        <v>10000</v>
      </c>
      <c r="G33" s="28">
        <v>35000</v>
      </c>
      <c r="H33" s="27" t="s">
        <v>3</v>
      </c>
      <c r="I33" s="28">
        <v>510</v>
      </c>
      <c r="J33" s="24"/>
      <c r="K33" s="24"/>
    </row>
    <row r="34" spans="1:11" ht="12.75">
      <c r="A34" s="11"/>
      <c r="B34" s="18"/>
      <c r="C34" s="18"/>
      <c r="D34" s="18"/>
      <c r="E34" s="18"/>
      <c r="F34" s="20"/>
      <c r="G34" s="20"/>
      <c r="H34" s="20"/>
      <c r="I34" s="18"/>
      <c r="J34" s="24"/>
      <c r="K34" s="24"/>
    </row>
    <row r="35" spans="1:11" ht="12.75">
      <c r="A35" s="11" t="s">
        <v>32</v>
      </c>
      <c r="B35" s="19">
        <v>100</v>
      </c>
      <c r="C35" s="20">
        <v>90</v>
      </c>
      <c r="D35" s="18" t="s">
        <v>3</v>
      </c>
      <c r="E35" s="18">
        <v>190</v>
      </c>
      <c r="F35" s="19">
        <v>9000</v>
      </c>
      <c r="G35" s="20">
        <v>24000</v>
      </c>
      <c r="H35" s="18" t="s">
        <v>3</v>
      </c>
      <c r="I35" s="20">
        <v>3060</v>
      </c>
      <c r="J35" s="24"/>
      <c r="K35" s="24"/>
    </row>
    <row r="36" spans="1:11" ht="12.75">
      <c r="A36" s="11" t="s">
        <v>33</v>
      </c>
      <c r="B36" s="19">
        <v>22</v>
      </c>
      <c r="C36" s="20">
        <v>109</v>
      </c>
      <c r="D36" s="18" t="s">
        <v>3</v>
      </c>
      <c r="E36" s="18">
        <v>131</v>
      </c>
      <c r="F36" s="19">
        <v>9500</v>
      </c>
      <c r="G36" s="20">
        <v>35000</v>
      </c>
      <c r="H36" s="18" t="s">
        <v>3</v>
      </c>
      <c r="I36" s="20">
        <v>4024</v>
      </c>
      <c r="J36" s="24"/>
      <c r="K36" s="24"/>
    </row>
    <row r="37" spans="1:11" ht="12.75">
      <c r="A37" s="11" t="s">
        <v>34</v>
      </c>
      <c r="B37" s="18" t="s">
        <v>3</v>
      </c>
      <c r="C37" s="20">
        <v>65</v>
      </c>
      <c r="D37" s="18" t="s">
        <v>3</v>
      </c>
      <c r="E37" s="18">
        <v>65</v>
      </c>
      <c r="F37" s="18" t="s">
        <v>3</v>
      </c>
      <c r="G37" s="20">
        <v>29000</v>
      </c>
      <c r="H37" s="18" t="s">
        <v>3</v>
      </c>
      <c r="I37" s="20">
        <v>1885</v>
      </c>
      <c r="J37" s="24"/>
      <c r="K37" s="24"/>
    </row>
    <row r="38" spans="1:11" ht="12.75">
      <c r="A38" s="11" t="s">
        <v>35</v>
      </c>
      <c r="B38" s="18" t="s">
        <v>3</v>
      </c>
      <c r="C38" s="20">
        <v>3</v>
      </c>
      <c r="D38" s="18" t="s">
        <v>3</v>
      </c>
      <c r="E38" s="18">
        <v>3</v>
      </c>
      <c r="F38" s="18" t="s">
        <v>3</v>
      </c>
      <c r="G38" s="20">
        <v>24000</v>
      </c>
      <c r="H38" s="18" t="s">
        <v>3</v>
      </c>
      <c r="I38" s="20">
        <v>72</v>
      </c>
      <c r="J38" s="24"/>
      <c r="K38" s="24"/>
    </row>
    <row r="39" spans="1:11" ht="12.75">
      <c r="A39" s="11" t="s">
        <v>36</v>
      </c>
      <c r="B39" s="19">
        <v>1100</v>
      </c>
      <c r="C39" s="20">
        <v>258</v>
      </c>
      <c r="D39" s="18" t="s">
        <v>3</v>
      </c>
      <c r="E39" s="18">
        <v>1358</v>
      </c>
      <c r="F39" s="19">
        <v>7740</v>
      </c>
      <c r="G39" s="20">
        <v>21500</v>
      </c>
      <c r="H39" s="18" t="s">
        <v>3</v>
      </c>
      <c r="I39" s="20">
        <v>14061</v>
      </c>
      <c r="J39" s="24"/>
      <c r="K39" s="24"/>
    </row>
    <row r="40" spans="1:11" ht="12.75">
      <c r="A40" s="25" t="s">
        <v>37</v>
      </c>
      <c r="B40" s="30">
        <v>1222</v>
      </c>
      <c r="C40" s="27">
        <f>SUM(C35:C39)</f>
        <v>525</v>
      </c>
      <c r="D40" s="27" t="s">
        <v>3</v>
      </c>
      <c r="E40" s="27">
        <f>SUM(E35:E39)</f>
        <v>1747</v>
      </c>
      <c r="F40" s="30">
        <v>7875</v>
      </c>
      <c r="G40" s="28">
        <f>((G35*C35)+(G36*C36)+(G37*C37)+(G38*C38)+(G39*C39))/C40</f>
        <v>25674.285714285714</v>
      </c>
      <c r="H40" s="27" t="s">
        <v>3</v>
      </c>
      <c r="I40" s="27">
        <f>SUM(I35:I39)</f>
        <v>23102</v>
      </c>
      <c r="J40" s="24"/>
      <c r="K40" s="24"/>
    </row>
    <row r="41" spans="1:11" ht="12.75">
      <c r="A41" s="11"/>
      <c r="B41" s="18"/>
      <c r="C41" s="18"/>
      <c r="D41" s="18"/>
      <c r="E41" s="18"/>
      <c r="F41" s="20"/>
      <c r="G41" s="20"/>
      <c r="H41" s="20"/>
      <c r="I41" s="18"/>
      <c r="J41" s="24"/>
      <c r="K41" s="24"/>
    </row>
    <row r="42" spans="1:11" ht="12.75">
      <c r="A42" s="11" t="s">
        <v>38</v>
      </c>
      <c r="B42" s="19">
        <v>1</v>
      </c>
      <c r="C42" s="20">
        <v>13</v>
      </c>
      <c r="D42" s="20">
        <v>114</v>
      </c>
      <c r="E42" s="18">
        <v>128</v>
      </c>
      <c r="F42" s="19">
        <v>12000</v>
      </c>
      <c r="G42" s="20">
        <v>60000</v>
      </c>
      <c r="H42" s="20">
        <v>95000</v>
      </c>
      <c r="I42" s="20">
        <v>11622</v>
      </c>
      <c r="J42" s="24"/>
      <c r="K42" s="24"/>
    </row>
    <row r="43" spans="1:11" ht="12.75">
      <c r="A43" s="11" t="s">
        <v>39</v>
      </c>
      <c r="B43" s="20">
        <v>236</v>
      </c>
      <c r="C43" s="20">
        <v>71</v>
      </c>
      <c r="D43" s="19">
        <v>70</v>
      </c>
      <c r="E43" s="18">
        <v>377</v>
      </c>
      <c r="F43" s="20">
        <v>12000</v>
      </c>
      <c r="G43" s="20">
        <v>25000</v>
      </c>
      <c r="H43" s="19">
        <v>35000</v>
      </c>
      <c r="I43" s="20">
        <v>7057</v>
      </c>
      <c r="J43" s="24"/>
      <c r="K43" s="24"/>
    </row>
    <row r="44" spans="1:11" ht="12.75">
      <c r="A44" s="11" t="s">
        <v>40</v>
      </c>
      <c r="B44" s="19">
        <v>20</v>
      </c>
      <c r="C44" s="20">
        <v>2451</v>
      </c>
      <c r="D44" s="19">
        <v>20</v>
      </c>
      <c r="E44" s="18">
        <v>2491</v>
      </c>
      <c r="F44" s="19">
        <v>12000</v>
      </c>
      <c r="G44" s="20">
        <v>50000</v>
      </c>
      <c r="H44" s="19">
        <v>70000</v>
      </c>
      <c r="I44" s="20">
        <v>124190</v>
      </c>
      <c r="J44" s="24"/>
      <c r="K44" s="24"/>
    </row>
    <row r="45" spans="1:11" ht="12.75">
      <c r="A45" s="25" t="s">
        <v>41</v>
      </c>
      <c r="B45" s="27">
        <v>257</v>
      </c>
      <c r="C45" s="27">
        <v>2535</v>
      </c>
      <c r="D45" s="27">
        <v>204</v>
      </c>
      <c r="E45" s="27">
        <v>2996</v>
      </c>
      <c r="F45" s="28">
        <v>12000</v>
      </c>
      <c r="G45" s="28">
        <v>49351</v>
      </c>
      <c r="H45" s="28">
        <v>71961</v>
      </c>
      <c r="I45" s="27">
        <v>142869</v>
      </c>
      <c r="J45" s="24"/>
      <c r="K45" s="24"/>
    </row>
    <row r="46" spans="1:11" ht="12.75">
      <c r="A46" s="11"/>
      <c r="B46" s="18"/>
      <c r="C46" s="18"/>
      <c r="D46" s="18"/>
      <c r="E46" s="18"/>
      <c r="F46" s="20"/>
      <c r="G46" s="20"/>
      <c r="H46" s="20"/>
      <c r="I46" s="18"/>
      <c r="J46" s="24"/>
      <c r="K46" s="24"/>
    </row>
    <row r="47" spans="1:11" ht="12.75">
      <c r="A47" s="25" t="s">
        <v>42</v>
      </c>
      <c r="B47" s="27" t="s">
        <v>3</v>
      </c>
      <c r="C47" s="28">
        <v>1337</v>
      </c>
      <c r="D47" s="30">
        <v>60</v>
      </c>
      <c r="E47" s="27">
        <v>1397</v>
      </c>
      <c r="F47" s="27" t="s">
        <v>3</v>
      </c>
      <c r="G47" s="28">
        <v>70200</v>
      </c>
      <c r="H47" s="30">
        <v>90000</v>
      </c>
      <c r="I47" s="28">
        <v>99257</v>
      </c>
      <c r="J47" s="24"/>
      <c r="K47" s="24"/>
    </row>
    <row r="48" spans="1:11" ht="12.75">
      <c r="A48" s="11"/>
      <c r="B48" s="18"/>
      <c r="C48" s="18"/>
      <c r="D48" s="18"/>
      <c r="E48" s="18"/>
      <c r="F48" s="20"/>
      <c r="G48" s="20"/>
      <c r="H48" s="20"/>
      <c r="I48" s="18"/>
      <c r="J48" s="24"/>
      <c r="K48" s="24"/>
    </row>
    <row r="49" spans="1:11" ht="12.75">
      <c r="A49" s="11" t="s">
        <v>43</v>
      </c>
      <c r="B49" s="19">
        <v>300</v>
      </c>
      <c r="C49" s="20">
        <v>500</v>
      </c>
      <c r="D49" s="18" t="s">
        <v>3</v>
      </c>
      <c r="E49" s="18">
        <v>800</v>
      </c>
      <c r="F49" s="19">
        <v>7500</v>
      </c>
      <c r="G49" s="20">
        <v>23000</v>
      </c>
      <c r="H49" s="18" t="s">
        <v>3</v>
      </c>
      <c r="I49" s="20">
        <v>13750</v>
      </c>
      <c r="J49" s="24"/>
      <c r="K49" s="24"/>
    </row>
    <row r="50" spans="1:11" ht="12.75">
      <c r="A50" s="11" t="s">
        <v>44</v>
      </c>
      <c r="B50" s="19">
        <v>150</v>
      </c>
      <c r="C50" s="20">
        <v>250</v>
      </c>
      <c r="D50" s="18" t="s">
        <v>3</v>
      </c>
      <c r="E50" s="18">
        <v>400</v>
      </c>
      <c r="F50" s="19">
        <v>6000</v>
      </c>
      <c r="G50" s="20">
        <v>18000</v>
      </c>
      <c r="H50" s="18" t="s">
        <v>3</v>
      </c>
      <c r="I50" s="20">
        <v>5400</v>
      </c>
      <c r="J50" s="24"/>
      <c r="K50" s="24"/>
    </row>
    <row r="51" spans="1:11" ht="12.75">
      <c r="A51" s="25" t="s">
        <v>45</v>
      </c>
      <c r="B51" s="30">
        <v>450</v>
      </c>
      <c r="C51" s="27">
        <v>750</v>
      </c>
      <c r="D51" s="27" t="s">
        <v>3</v>
      </c>
      <c r="E51" s="27">
        <v>1200</v>
      </c>
      <c r="F51" s="30">
        <v>7000</v>
      </c>
      <c r="G51" s="28">
        <v>21333</v>
      </c>
      <c r="H51" s="27" t="s">
        <v>3</v>
      </c>
      <c r="I51" s="27">
        <v>19150</v>
      </c>
      <c r="J51" s="24"/>
      <c r="K51" s="24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4"/>
      <c r="K52" s="24"/>
    </row>
    <row r="53" spans="1:11" ht="12.75">
      <c r="A53" s="11" t="s">
        <v>46</v>
      </c>
      <c r="B53" s="18" t="s">
        <v>3</v>
      </c>
      <c r="C53" s="20">
        <v>80</v>
      </c>
      <c r="D53" s="20">
        <v>3690</v>
      </c>
      <c r="E53" s="18">
        <v>3770</v>
      </c>
      <c r="F53" s="18" t="s">
        <v>3</v>
      </c>
      <c r="G53" s="20">
        <v>58000</v>
      </c>
      <c r="H53" s="20">
        <v>53000</v>
      </c>
      <c r="I53" s="20">
        <v>200210</v>
      </c>
      <c r="J53" s="24"/>
      <c r="K53" s="24"/>
    </row>
    <row r="54" spans="1:11" ht="12.75">
      <c r="A54" s="11" t="s">
        <v>47</v>
      </c>
      <c r="B54" s="19">
        <v>15</v>
      </c>
      <c r="C54" s="20">
        <v>664</v>
      </c>
      <c r="D54" s="18" t="s">
        <v>3</v>
      </c>
      <c r="E54" s="18">
        <v>679</v>
      </c>
      <c r="F54" s="19">
        <v>5150</v>
      </c>
      <c r="G54" s="20">
        <v>26350</v>
      </c>
      <c r="H54" s="18" t="s">
        <v>3</v>
      </c>
      <c r="I54" s="20">
        <v>17574</v>
      </c>
      <c r="J54" s="24"/>
      <c r="K54" s="24"/>
    </row>
    <row r="55" spans="1:11" ht="12.75">
      <c r="A55" s="11" t="s">
        <v>48</v>
      </c>
      <c r="B55" s="20">
        <v>385</v>
      </c>
      <c r="C55" s="20">
        <v>151</v>
      </c>
      <c r="D55" s="19">
        <v>281</v>
      </c>
      <c r="E55" s="18">
        <v>817</v>
      </c>
      <c r="F55" s="20">
        <v>9500</v>
      </c>
      <c r="G55" s="20">
        <v>30000</v>
      </c>
      <c r="H55" s="19">
        <v>40000</v>
      </c>
      <c r="I55" s="20">
        <v>19428</v>
      </c>
      <c r="J55" s="24"/>
      <c r="K55" s="24"/>
    </row>
    <row r="56" spans="1:11" ht="12.75">
      <c r="A56" s="11" t="s">
        <v>49</v>
      </c>
      <c r="B56" s="18" t="s">
        <v>3</v>
      </c>
      <c r="C56" s="20">
        <v>38</v>
      </c>
      <c r="D56" s="19">
        <v>212</v>
      </c>
      <c r="E56" s="18">
        <v>250</v>
      </c>
      <c r="F56" s="18" t="s">
        <v>3</v>
      </c>
      <c r="G56" s="20">
        <v>24800</v>
      </c>
      <c r="H56" s="19">
        <v>70800</v>
      </c>
      <c r="I56" s="20">
        <v>15952</v>
      </c>
      <c r="J56" s="24"/>
      <c r="K56" s="24"/>
    </row>
    <row r="57" spans="1:11" ht="12.75">
      <c r="A57" s="11" t="s">
        <v>50</v>
      </c>
      <c r="B57" s="20">
        <v>159</v>
      </c>
      <c r="C57" s="20">
        <v>242</v>
      </c>
      <c r="D57" s="19">
        <v>65</v>
      </c>
      <c r="E57" s="18">
        <v>466</v>
      </c>
      <c r="F57" s="20">
        <v>7500</v>
      </c>
      <c r="G57" s="20">
        <v>24500</v>
      </c>
      <c r="H57" s="19">
        <v>32000</v>
      </c>
      <c r="I57" s="20">
        <v>9202</v>
      </c>
      <c r="J57" s="24"/>
      <c r="K57" s="24"/>
    </row>
    <row r="58" spans="1:11" ht="12.75">
      <c r="A58" s="11" t="s">
        <v>51</v>
      </c>
      <c r="B58" s="20">
        <v>106</v>
      </c>
      <c r="C58" s="20">
        <v>76</v>
      </c>
      <c r="D58" s="18" t="s">
        <v>3</v>
      </c>
      <c r="E58" s="18">
        <v>182</v>
      </c>
      <c r="F58" s="20">
        <v>3800</v>
      </c>
      <c r="G58" s="20">
        <v>16253</v>
      </c>
      <c r="H58" s="18" t="s">
        <v>3</v>
      </c>
      <c r="I58" s="20">
        <v>1638</v>
      </c>
      <c r="J58" s="24"/>
      <c r="K58" s="24"/>
    </row>
    <row r="59" spans="1:11" ht="12.75">
      <c r="A59" s="11" t="s">
        <v>52</v>
      </c>
      <c r="B59" s="19">
        <v>16</v>
      </c>
      <c r="C59" s="20">
        <v>148</v>
      </c>
      <c r="D59" s="18" t="s">
        <v>3</v>
      </c>
      <c r="E59" s="18">
        <v>164</v>
      </c>
      <c r="F59" s="19">
        <v>15000</v>
      </c>
      <c r="G59" s="20">
        <v>30000</v>
      </c>
      <c r="H59" s="18" t="s">
        <v>3</v>
      </c>
      <c r="I59" s="20">
        <v>4680</v>
      </c>
      <c r="J59" s="24"/>
      <c r="K59" s="24"/>
    </row>
    <row r="60" spans="1:11" ht="12.75">
      <c r="A60" s="11" t="s">
        <v>53</v>
      </c>
      <c r="B60" s="19">
        <v>111</v>
      </c>
      <c r="C60" s="20">
        <v>627</v>
      </c>
      <c r="D60" s="18" t="s">
        <v>3</v>
      </c>
      <c r="E60" s="18">
        <v>738</v>
      </c>
      <c r="F60" s="19">
        <v>7650</v>
      </c>
      <c r="G60" s="20">
        <v>48688</v>
      </c>
      <c r="H60" s="18" t="s">
        <v>3</v>
      </c>
      <c r="I60" s="20">
        <v>31376</v>
      </c>
      <c r="J60" s="24"/>
      <c r="K60" s="24"/>
    </row>
    <row r="61" spans="1:11" ht="12.75">
      <c r="A61" s="25" t="s">
        <v>61</v>
      </c>
      <c r="B61" s="27">
        <v>792</v>
      </c>
      <c r="C61" s="27">
        <v>2026</v>
      </c>
      <c r="D61" s="27">
        <v>4248</v>
      </c>
      <c r="E61" s="27">
        <v>7066</v>
      </c>
      <c r="F61" s="28">
        <v>8105</v>
      </c>
      <c r="G61" s="28">
        <v>34423</v>
      </c>
      <c r="H61" s="28">
        <v>52707</v>
      </c>
      <c r="I61" s="27">
        <v>300060</v>
      </c>
      <c r="J61" s="24"/>
      <c r="K61" s="24"/>
    </row>
    <row r="62" spans="1:11" ht="12.75">
      <c r="A62" s="11"/>
      <c r="B62" s="18"/>
      <c r="C62" s="18"/>
      <c r="D62" s="18"/>
      <c r="E62" s="18"/>
      <c r="F62" s="20"/>
      <c r="G62" s="20"/>
      <c r="H62" s="20"/>
      <c r="I62" s="18"/>
      <c r="J62" s="24"/>
      <c r="K62" s="24"/>
    </row>
    <row r="63" spans="1:11" ht="12.75">
      <c r="A63" s="11" t="s">
        <v>54</v>
      </c>
      <c r="B63" s="19">
        <v>34</v>
      </c>
      <c r="C63" s="20">
        <v>32</v>
      </c>
      <c r="D63" s="18" t="s">
        <v>3</v>
      </c>
      <c r="E63" s="18">
        <v>66</v>
      </c>
      <c r="F63" s="19">
        <v>15000</v>
      </c>
      <c r="G63" s="20">
        <v>26875</v>
      </c>
      <c r="H63" s="18" t="s">
        <v>3</v>
      </c>
      <c r="I63" s="20">
        <v>1370</v>
      </c>
      <c r="J63" s="24"/>
      <c r="K63" s="24"/>
    </row>
    <row r="64" spans="1:11" ht="12.75">
      <c r="A64" s="11" t="s">
        <v>55</v>
      </c>
      <c r="B64" s="20" t="s">
        <v>3</v>
      </c>
      <c r="C64" s="20">
        <v>11</v>
      </c>
      <c r="D64" s="19">
        <v>6</v>
      </c>
      <c r="E64" s="18">
        <v>17</v>
      </c>
      <c r="F64" s="20" t="s">
        <v>3</v>
      </c>
      <c r="G64" s="20">
        <v>18000</v>
      </c>
      <c r="H64" s="19">
        <v>40000</v>
      </c>
      <c r="I64" s="20">
        <v>438</v>
      </c>
      <c r="J64" s="24"/>
      <c r="K64" s="24"/>
    </row>
    <row r="65" spans="1:11" ht="12.75">
      <c r="A65" s="25" t="s">
        <v>56</v>
      </c>
      <c r="B65" s="28">
        <v>34</v>
      </c>
      <c r="C65" s="28">
        <v>43</v>
      </c>
      <c r="D65" s="30">
        <v>6</v>
      </c>
      <c r="E65" s="27">
        <v>83</v>
      </c>
      <c r="F65" s="28">
        <v>15000</v>
      </c>
      <c r="G65" s="28">
        <v>24605</v>
      </c>
      <c r="H65" s="30">
        <v>40000</v>
      </c>
      <c r="I65" s="28">
        <v>1808</v>
      </c>
      <c r="J65" s="24"/>
      <c r="K65" s="24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20"/>
      <c r="J66" s="24"/>
      <c r="K66" s="24"/>
    </row>
    <row r="67" spans="1:11" ht="13.5" thickBot="1">
      <c r="A67" s="26" t="s">
        <v>57</v>
      </c>
      <c r="B67" s="21">
        <v>2876</v>
      </c>
      <c r="C67" s="21">
        <f>SUM(C8:C10,C15,C21:C23,C31:C33,C40,C45:C47,C51,C61,C65)</f>
        <v>8108</v>
      </c>
      <c r="D67" s="21">
        <v>4693</v>
      </c>
      <c r="E67" s="21">
        <f>SUM(E8:E10,E15,E21:E23,E31:E33,E40,E45:E47,E51,E61,E65)</f>
        <v>15677</v>
      </c>
      <c r="F67" s="31">
        <v>8386</v>
      </c>
      <c r="G67" s="21">
        <f>((G8*C8)+(G10*C10)+(G15*C15)+(G21*C21)+(G23*C23)+(G31*C31)+(G33*C33)+(G40*C40)+(G45*C45)+(G47*C47)+(G51*C51)+(G61*C61)+(G65*C65))/C67</f>
        <v>42731.90688209176</v>
      </c>
      <c r="H67" s="31">
        <v>53688</v>
      </c>
      <c r="I67" s="21">
        <f>SUM(I8:I10,I15,I21:I23,I31:I33,I40,I45:I47,I51,I61,I65)</f>
        <v>622546</v>
      </c>
      <c r="J67" s="24"/>
      <c r="K67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