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'11.9'!$A$1:$I$86</definedName>
    <definedName name="DatosExternos_1" localSheetId="0">'11.9'!$B$8:$I$85</definedName>
    <definedName name="DatosExternos_2" localSheetId="0">'11.9'!$B$8:$I$85</definedName>
    <definedName name="DatosExternos8" localSheetId="0">'11.9'!$B$8:$I$85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<sst xmlns="http://schemas.openxmlformats.org/spreadsheetml/2006/main" count="257" uniqueCount="76">
  <si>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</si>
  <si>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</si>
  <si>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</si>
  <si>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</si>
  <si>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</si>
  <si>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</si>
  <si>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</si>
  <si>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</si>
  <si>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</si>
  <si>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</si>
  <si>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</si>
  <si>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</si>
  <si>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</si>
  <si>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</si>
  <si>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</si>
  <si>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</si>
  <si>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</si>
  <si>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</si>
  <si>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</si>
  <si>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</si>
  <si>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</si>
  <si>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</si>
  <si>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</si>
  <si>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</si>
  <si>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</si>
  <si>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</si>
  <si>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</si>
  <si>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</si>
  <si>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</si>
  <si>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</si>
  <si>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</si>
  <si>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</si>
  <si>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</si>
  <si>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</si>
  <si>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</si>
  <si>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</si>
  <si>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</si>
  <si>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</si>
  <si>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</si>
  <si>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</si>
  <si>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</si>
  <si>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</si>
  <si>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</si>
  <si>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</si>
  <si>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</si>
  <si>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</si>
  <si>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</si>
  <si>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</si>
  <si>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</si>
  <si>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</si>
  <si>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</si>
  <si>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</si>
  <si>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</si>
  <si>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</si>
  <si>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</si>
  <si>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</si>
  <si>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</si>
  <si>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</si>
  <si>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</si>
  <si>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</si>
  <si>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</si>
  <si>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</si>
  <si>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</si>
  <si>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</si>
  <si>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</si>
  <si>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</si>
  <si>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</si>
  <si>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</si>
  <si>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</si>
  <si>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</si>
  <si>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</si>
  <si>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11.9.  COL: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</si>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</sst>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6" fontId="0" fillId="0" borderId="5" xfId="0" applyNumberFormat="1" applyFont="1" applyFill="1" applyBorder="1" applyAlignment="1">
      <alignment horizontal="right"/>
    </xf>
    <xf numFmtId="186" fontId="0" fillId="0" borderId="5" xfId="0" applyNumberFormat="1" applyFont="1" applyFill="1" applyBorder="1" applyAlignment="1" quotePrefix="1">
      <alignment horizontal="right"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7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86" fontId="0" fillId="0" borderId="11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 locked="0"/>
    </xf>
    <xf numFmtId="186" fontId="7" fillId="0" borderId="5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5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9" width="12.7109375" style="2" customWidth="1"/>
    <col min="10" max="16384" width="11.421875" style="2" customWidth="1"/>
  </cols>
  <sheetData>
    <row r="1" spans="1:9" s="5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="6" customFormat="1" ht="15">
      <c r="A2" s="1"/>
    </row>
    <row r="3" spans="1:9" s="6" customFormat="1" ht="15">
      <c r="A3" s="14" t="s">
        <v>71</v>
      </c>
      <c r="B3" s="15"/>
      <c r="C3" s="15"/>
      <c r="D3" s="15"/>
      <c r="E3" s="15"/>
      <c r="F3" s="15"/>
      <c r="G3" s="15"/>
      <c r="H3" s="15"/>
      <c r="I3" s="15"/>
    </row>
    <row r="4" spans="1:9" s="6" customFormat="1" ht="15">
      <c r="A4" s="14"/>
      <c r="B4" s="15"/>
      <c r="C4" s="15"/>
      <c r="D4" s="15"/>
      <c r="E4" s="15"/>
      <c r="F4" s="15"/>
      <c r="G4" s="15"/>
      <c r="H4" s="15"/>
      <c r="I4" s="15"/>
    </row>
    <row r="5" spans="1:9" ht="12.75">
      <c r="A5" s="36" t="s">
        <v>12</v>
      </c>
      <c r="B5" s="13" t="s">
        <v>5</v>
      </c>
      <c r="C5" s="12"/>
      <c r="D5" s="12"/>
      <c r="E5" s="12"/>
      <c r="F5" s="13" t="s">
        <v>6</v>
      </c>
      <c r="G5" s="12"/>
      <c r="H5" s="12"/>
      <c r="I5" s="3" t="s">
        <v>1</v>
      </c>
    </row>
    <row r="6" spans="1:9" ht="12.75">
      <c r="A6" s="4" t="s">
        <v>13</v>
      </c>
      <c r="B6" s="16"/>
      <c r="C6" s="7" t="s">
        <v>7</v>
      </c>
      <c r="D6" s="8"/>
      <c r="E6" s="17" t="s">
        <v>4</v>
      </c>
      <c r="F6" s="9"/>
      <c r="G6" s="7" t="s">
        <v>7</v>
      </c>
      <c r="H6" s="8"/>
      <c r="I6" s="10" t="s">
        <v>2</v>
      </c>
    </row>
    <row r="7" spans="1:9" ht="13.5" thickBot="1">
      <c r="A7" s="22"/>
      <c r="B7" s="23" t="s">
        <v>8</v>
      </c>
      <c r="C7" s="23" t="s">
        <v>9</v>
      </c>
      <c r="D7" s="23" t="s">
        <v>10</v>
      </c>
      <c r="E7" s="23" t="s">
        <v>11</v>
      </c>
      <c r="F7" s="23" t="s">
        <v>8</v>
      </c>
      <c r="G7" s="23" t="s">
        <v>9</v>
      </c>
      <c r="H7" s="23" t="s">
        <v>10</v>
      </c>
      <c r="I7" s="23"/>
    </row>
    <row r="8" spans="1:11" ht="12.75">
      <c r="A8" s="24" t="s">
        <v>14</v>
      </c>
      <c r="B8" s="28">
        <v>543</v>
      </c>
      <c r="C8" s="28">
        <v>360</v>
      </c>
      <c r="D8" s="35">
        <v>7</v>
      </c>
      <c r="E8" s="29">
        <v>910</v>
      </c>
      <c r="F8" s="28">
        <v>13500</v>
      </c>
      <c r="G8" s="28">
        <v>26000</v>
      </c>
      <c r="H8" s="35">
        <v>50000</v>
      </c>
      <c r="I8" s="29">
        <v>18726</v>
      </c>
      <c r="J8" s="25"/>
      <c r="K8" s="25"/>
    </row>
    <row r="9" spans="1:11" ht="12.75">
      <c r="A9" s="11" t="s">
        <v>15</v>
      </c>
      <c r="B9" s="20">
        <v>837</v>
      </c>
      <c r="C9" s="20">
        <v>185</v>
      </c>
      <c r="D9" s="18" t="s">
        <v>3</v>
      </c>
      <c r="E9" s="18">
        <v>1022</v>
      </c>
      <c r="F9" s="20">
        <v>17000</v>
      </c>
      <c r="G9" s="20">
        <v>47080</v>
      </c>
      <c r="H9" s="18" t="s">
        <v>3</v>
      </c>
      <c r="I9" s="18">
        <v>22445</v>
      </c>
      <c r="J9" s="25"/>
      <c r="K9" s="25"/>
    </row>
    <row r="10" spans="1:11" ht="12.75">
      <c r="A10" s="11" t="s">
        <v>16</v>
      </c>
      <c r="B10" s="18">
        <v>150</v>
      </c>
      <c r="C10" s="18">
        <v>374</v>
      </c>
      <c r="D10" s="18" t="s">
        <v>3</v>
      </c>
      <c r="E10" s="18">
        <v>524</v>
      </c>
      <c r="F10" s="20">
        <v>13500</v>
      </c>
      <c r="G10" s="20">
        <v>22000</v>
      </c>
      <c r="H10" s="18" t="s">
        <v>3</v>
      </c>
      <c r="I10" s="18">
        <v>10253</v>
      </c>
      <c r="J10" s="25"/>
      <c r="K10" s="25"/>
    </row>
    <row r="11" spans="1:11" ht="12.75">
      <c r="A11" s="11" t="s">
        <v>17</v>
      </c>
      <c r="B11" s="20">
        <v>83</v>
      </c>
      <c r="C11" s="20">
        <v>207</v>
      </c>
      <c r="D11" s="18" t="s">
        <v>3</v>
      </c>
      <c r="E11" s="18">
        <v>290</v>
      </c>
      <c r="F11" s="20">
        <v>20000</v>
      </c>
      <c r="G11" s="20">
        <v>47580</v>
      </c>
      <c r="H11" s="18" t="s">
        <v>3</v>
      </c>
      <c r="I11" s="20">
        <v>11509</v>
      </c>
      <c r="J11" s="25"/>
      <c r="K11" s="25"/>
    </row>
    <row r="12" spans="1:11" ht="12.75">
      <c r="A12" s="26" t="s">
        <v>18</v>
      </c>
      <c r="B12" s="30">
        <f>SUM(B8:B11)</f>
        <v>1613</v>
      </c>
      <c r="C12" s="30">
        <v>1126</v>
      </c>
      <c r="D12" s="33">
        <v>7</v>
      </c>
      <c r="E12" s="30">
        <f>SUM(E8:E11)</f>
        <v>2746</v>
      </c>
      <c r="F12" s="31">
        <f>((F8*B8)+(F9*B9)+(F10*B10)+(F11*B11))/B12</f>
        <v>15650.650960942343</v>
      </c>
      <c r="G12" s="31">
        <f>((G8*C8)+(G9*C9)+(G10*C10)+(G11*C11))/C12</f>
        <v>32102.007104795735</v>
      </c>
      <c r="H12" s="33">
        <v>50000</v>
      </c>
      <c r="I12" s="30">
        <f>SUM(I8:I11)</f>
        <v>62933</v>
      </c>
      <c r="J12" s="25"/>
      <c r="K12" s="25"/>
    </row>
    <row r="13" spans="1:11" ht="12.75">
      <c r="A13" s="11"/>
      <c r="B13" s="18"/>
      <c r="C13" s="18"/>
      <c r="D13" s="18"/>
      <c r="E13" s="18"/>
      <c r="F13" s="20"/>
      <c r="G13" s="20"/>
      <c r="H13" s="18"/>
      <c r="I13" s="18"/>
      <c r="J13" s="25"/>
      <c r="K13" s="25"/>
    </row>
    <row r="14" spans="1:11" ht="12.75">
      <c r="A14" s="26" t="s">
        <v>19</v>
      </c>
      <c r="B14" s="31">
        <v>120</v>
      </c>
      <c r="C14" s="30" t="s">
        <v>3</v>
      </c>
      <c r="D14" s="30" t="s">
        <v>3</v>
      </c>
      <c r="E14" s="30">
        <v>120</v>
      </c>
      <c r="F14" s="31">
        <v>22000</v>
      </c>
      <c r="G14" s="30" t="s">
        <v>3</v>
      </c>
      <c r="H14" s="30" t="s">
        <v>3</v>
      </c>
      <c r="I14" s="31">
        <v>2640</v>
      </c>
      <c r="J14" s="25"/>
      <c r="K14" s="25"/>
    </row>
    <row r="15" spans="1:11" ht="12.75">
      <c r="A15" s="11"/>
      <c r="B15" s="18"/>
      <c r="C15" s="18"/>
      <c r="D15" s="18"/>
      <c r="E15" s="18"/>
      <c r="F15" s="20"/>
      <c r="G15" s="20"/>
      <c r="H15" s="18"/>
      <c r="I15" s="18"/>
      <c r="J15" s="25"/>
      <c r="K15" s="25"/>
    </row>
    <row r="16" spans="1:11" ht="12.75">
      <c r="A16" s="26" t="s">
        <v>20</v>
      </c>
      <c r="B16" s="30">
        <v>73</v>
      </c>
      <c r="C16" s="30">
        <v>2</v>
      </c>
      <c r="D16" s="30" t="s">
        <v>3</v>
      </c>
      <c r="E16" s="30">
        <v>75</v>
      </c>
      <c r="F16" s="31">
        <v>16082</v>
      </c>
      <c r="G16" s="31">
        <v>25000</v>
      </c>
      <c r="H16" s="30" t="s">
        <v>3</v>
      </c>
      <c r="I16" s="30">
        <v>1224</v>
      </c>
      <c r="J16" s="25"/>
      <c r="K16" s="25"/>
    </row>
    <row r="17" spans="1:11" ht="12.75">
      <c r="A17" s="11"/>
      <c r="B17" s="18"/>
      <c r="C17" s="18"/>
      <c r="D17" s="18"/>
      <c r="E17" s="18"/>
      <c r="F17" s="20"/>
      <c r="G17" s="20"/>
      <c r="H17" s="18"/>
      <c r="I17" s="18"/>
      <c r="J17" s="25"/>
      <c r="K17" s="25"/>
    </row>
    <row r="18" spans="1:11" ht="12.75">
      <c r="A18" s="11" t="s">
        <v>21</v>
      </c>
      <c r="B18" s="20">
        <v>10</v>
      </c>
      <c r="C18" s="20">
        <v>22</v>
      </c>
      <c r="D18" s="18" t="s">
        <v>3</v>
      </c>
      <c r="E18" s="18">
        <v>32</v>
      </c>
      <c r="F18" s="20">
        <v>22000</v>
      </c>
      <c r="G18" s="20">
        <v>31150</v>
      </c>
      <c r="H18" s="18" t="s">
        <v>3</v>
      </c>
      <c r="I18" s="20">
        <v>905</v>
      </c>
      <c r="J18" s="25"/>
      <c r="K18" s="25"/>
    </row>
    <row r="19" spans="1:11" ht="12.75">
      <c r="A19" s="11" t="s">
        <v>22</v>
      </c>
      <c r="B19" s="20">
        <v>16</v>
      </c>
      <c r="C19" s="18" t="s">
        <v>3</v>
      </c>
      <c r="D19" s="18" t="s">
        <v>3</v>
      </c>
      <c r="E19" s="18">
        <v>16</v>
      </c>
      <c r="F19" s="20">
        <v>25000</v>
      </c>
      <c r="G19" s="18" t="s">
        <v>3</v>
      </c>
      <c r="H19" s="18" t="s">
        <v>3</v>
      </c>
      <c r="I19" s="20">
        <v>400</v>
      </c>
      <c r="J19" s="25"/>
      <c r="K19" s="25"/>
    </row>
    <row r="20" spans="1:11" ht="12.75">
      <c r="A20" s="11" t="s">
        <v>23</v>
      </c>
      <c r="B20" s="20">
        <v>30</v>
      </c>
      <c r="C20" s="20">
        <v>15</v>
      </c>
      <c r="D20" s="18" t="s">
        <v>3</v>
      </c>
      <c r="E20" s="18">
        <v>45</v>
      </c>
      <c r="F20" s="20">
        <v>23500</v>
      </c>
      <c r="G20" s="20">
        <v>33250</v>
      </c>
      <c r="H20" s="18" t="s">
        <v>3</v>
      </c>
      <c r="I20" s="20">
        <v>1204</v>
      </c>
      <c r="J20" s="25"/>
      <c r="K20" s="25"/>
    </row>
    <row r="21" spans="1:11" ht="12.75">
      <c r="A21" s="26" t="s">
        <v>72</v>
      </c>
      <c r="B21" s="30">
        <v>56</v>
      </c>
      <c r="C21" s="30">
        <v>37</v>
      </c>
      <c r="D21" s="30" t="s">
        <v>3</v>
      </c>
      <c r="E21" s="30">
        <v>93</v>
      </c>
      <c r="F21" s="31">
        <v>23661</v>
      </c>
      <c r="G21" s="31">
        <v>32001</v>
      </c>
      <c r="H21" s="30" t="s">
        <v>3</v>
      </c>
      <c r="I21" s="30">
        <v>2509</v>
      </c>
      <c r="J21" s="25"/>
      <c r="K21" s="25"/>
    </row>
    <row r="22" spans="1:11" ht="12.75">
      <c r="A22" s="11"/>
      <c r="B22" s="18"/>
      <c r="C22" s="18"/>
      <c r="D22" s="18"/>
      <c r="E22" s="18"/>
      <c r="F22" s="20"/>
      <c r="G22" s="20"/>
      <c r="H22" s="18"/>
      <c r="I22" s="18"/>
      <c r="J22" s="25"/>
      <c r="K22" s="25"/>
    </row>
    <row r="23" spans="1:11" ht="12.75">
      <c r="A23" s="26" t="s">
        <v>24</v>
      </c>
      <c r="B23" s="30" t="s">
        <v>3</v>
      </c>
      <c r="C23" s="31">
        <v>74</v>
      </c>
      <c r="D23" s="30" t="s">
        <v>3</v>
      </c>
      <c r="E23" s="30">
        <v>74</v>
      </c>
      <c r="F23" s="30" t="s">
        <v>3</v>
      </c>
      <c r="G23" s="31">
        <v>28820</v>
      </c>
      <c r="H23" s="30" t="s">
        <v>3</v>
      </c>
      <c r="I23" s="31">
        <v>2133</v>
      </c>
      <c r="J23" s="25"/>
      <c r="K23" s="25"/>
    </row>
    <row r="24" spans="1:11" ht="12.75">
      <c r="A24" s="11"/>
      <c r="B24" s="18"/>
      <c r="C24" s="18"/>
      <c r="D24" s="18"/>
      <c r="E24" s="18"/>
      <c r="F24" s="20"/>
      <c r="G24" s="20"/>
      <c r="H24" s="18"/>
      <c r="I24" s="18"/>
      <c r="J24" s="25"/>
      <c r="K24" s="25"/>
    </row>
    <row r="25" spans="1:11" ht="12.75">
      <c r="A25" s="26" t="s">
        <v>25</v>
      </c>
      <c r="B25" s="30" t="s">
        <v>3</v>
      </c>
      <c r="C25" s="31">
        <v>215</v>
      </c>
      <c r="D25" s="30" t="s">
        <v>3</v>
      </c>
      <c r="E25" s="30">
        <v>215</v>
      </c>
      <c r="F25" s="30" t="s">
        <v>3</v>
      </c>
      <c r="G25" s="31">
        <v>36500</v>
      </c>
      <c r="H25" s="30" t="s">
        <v>3</v>
      </c>
      <c r="I25" s="31">
        <v>7848</v>
      </c>
      <c r="J25" s="25"/>
      <c r="K25" s="25"/>
    </row>
    <row r="26" spans="1:11" ht="12.75">
      <c r="A26" s="11"/>
      <c r="B26" s="18"/>
      <c r="C26" s="18"/>
      <c r="D26" s="18"/>
      <c r="E26" s="18"/>
      <c r="F26" s="20"/>
      <c r="G26" s="20"/>
      <c r="H26" s="18"/>
      <c r="I26" s="18"/>
      <c r="J26" s="25"/>
      <c r="K26" s="25"/>
    </row>
    <row r="27" spans="1:11" ht="12.75">
      <c r="A27" s="11" t="s">
        <v>26</v>
      </c>
      <c r="B27" s="18" t="s">
        <v>3</v>
      </c>
      <c r="C27" s="18" t="s">
        <v>3</v>
      </c>
      <c r="D27" s="18" t="s">
        <v>3</v>
      </c>
      <c r="E27" s="18" t="s">
        <v>3</v>
      </c>
      <c r="F27" s="18" t="s">
        <v>3</v>
      </c>
      <c r="G27" s="20" t="s">
        <v>3</v>
      </c>
      <c r="H27" s="18" t="s">
        <v>3</v>
      </c>
      <c r="I27" s="18" t="s">
        <v>3</v>
      </c>
      <c r="J27" s="25"/>
      <c r="K27" s="25"/>
    </row>
    <row r="28" spans="1:11" ht="12.75">
      <c r="A28" s="11" t="s">
        <v>27</v>
      </c>
      <c r="B28" s="18" t="s">
        <v>3</v>
      </c>
      <c r="C28" s="18">
        <v>11</v>
      </c>
      <c r="D28" s="18" t="s">
        <v>3</v>
      </c>
      <c r="E28" s="18">
        <v>11</v>
      </c>
      <c r="F28" s="18" t="s">
        <v>3</v>
      </c>
      <c r="G28" s="20">
        <v>26000</v>
      </c>
      <c r="H28" s="18" t="s">
        <v>3</v>
      </c>
      <c r="I28" s="18">
        <v>286</v>
      </c>
      <c r="J28" s="25"/>
      <c r="K28" s="25"/>
    </row>
    <row r="29" spans="1:11" ht="12.75">
      <c r="A29" s="11" t="s">
        <v>28</v>
      </c>
      <c r="B29" s="18" t="s">
        <v>3</v>
      </c>
      <c r="C29" s="20">
        <v>451</v>
      </c>
      <c r="D29" s="18" t="s">
        <v>3</v>
      </c>
      <c r="E29" s="18">
        <v>451</v>
      </c>
      <c r="F29" s="18" t="s">
        <v>3</v>
      </c>
      <c r="G29" s="20">
        <v>25000</v>
      </c>
      <c r="H29" s="18" t="s">
        <v>3</v>
      </c>
      <c r="I29" s="20">
        <v>11275</v>
      </c>
      <c r="J29" s="25"/>
      <c r="K29" s="25"/>
    </row>
    <row r="30" spans="1:11" ht="12.75">
      <c r="A30" s="26" t="s">
        <v>73</v>
      </c>
      <c r="B30" s="30" t="s">
        <v>3</v>
      </c>
      <c r="C30" s="30">
        <v>462</v>
      </c>
      <c r="D30" s="30" t="s">
        <v>3</v>
      </c>
      <c r="E30" s="30">
        <v>462</v>
      </c>
      <c r="F30" s="30" t="s">
        <v>3</v>
      </c>
      <c r="G30" s="31">
        <v>25024</v>
      </c>
      <c r="H30" s="30" t="s">
        <v>3</v>
      </c>
      <c r="I30" s="30">
        <v>11561</v>
      </c>
      <c r="J30" s="25"/>
      <c r="K30" s="25"/>
    </row>
    <row r="31" spans="1:11" ht="12.75">
      <c r="A31" s="11"/>
      <c r="B31" s="18"/>
      <c r="C31" s="18"/>
      <c r="D31" s="18"/>
      <c r="E31" s="18"/>
      <c r="F31" s="20"/>
      <c r="G31" s="20"/>
      <c r="H31" s="18"/>
      <c r="I31" s="18"/>
      <c r="J31" s="25"/>
      <c r="K31" s="25"/>
    </row>
    <row r="32" spans="1:11" ht="12.75">
      <c r="A32" s="11" t="s">
        <v>29</v>
      </c>
      <c r="B32" s="32">
        <v>36</v>
      </c>
      <c r="C32" s="32">
        <v>444</v>
      </c>
      <c r="D32" s="18" t="s">
        <v>3</v>
      </c>
      <c r="E32" s="18">
        <v>480</v>
      </c>
      <c r="F32" s="32">
        <v>16202</v>
      </c>
      <c r="G32" s="32">
        <v>25914</v>
      </c>
      <c r="H32" s="18" t="s">
        <v>3</v>
      </c>
      <c r="I32" s="20">
        <v>12089</v>
      </c>
      <c r="J32" s="25"/>
      <c r="K32" s="25"/>
    </row>
    <row r="33" spans="1:11" ht="12.75">
      <c r="A33" s="11" t="s">
        <v>30</v>
      </c>
      <c r="B33" s="32">
        <v>15</v>
      </c>
      <c r="C33" s="32">
        <v>37</v>
      </c>
      <c r="D33" s="18" t="s">
        <v>3</v>
      </c>
      <c r="E33" s="18">
        <v>52</v>
      </c>
      <c r="F33" s="32">
        <v>15000</v>
      </c>
      <c r="G33" s="32">
        <v>38000</v>
      </c>
      <c r="H33" s="18" t="s">
        <v>3</v>
      </c>
      <c r="I33" s="20">
        <v>1631</v>
      </c>
      <c r="J33" s="25"/>
      <c r="K33" s="25"/>
    </row>
    <row r="34" spans="1:11" ht="12.75">
      <c r="A34" s="11" t="s">
        <v>31</v>
      </c>
      <c r="B34" s="32" t="s">
        <v>3</v>
      </c>
      <c r="C34" s="32">
        <v>86</v>
      </c>
      <c r="D34" s="18" t="s">
        <v>3</v>
      </c>
      <c r="E34" s="18">
        <v>86</v>
      </c>
      <c r="F34" s="32" t="s">
        <v>3</v>
      </c>
      <c r="G34" s="32">
        <v>29721</v>
      </c>
      <c r="H34" s="18" t="s">
        <v>3</v>
      </c>
      <c r="I34" s="20">
        <v>2556</v>
      </c>
      <c r="J34" s="25"/>
      <c r="K34" s="25"/>
    </row>
    <row r="35" spans="1:11" ht="12.75">
      <c r="A35" s="11" t="s">
        <v>32</v>
      </c>
      <c r="B35" s="32" t="s">
        <v>3</v>
      </c>
      <c r="C35" s="32">
        <v>384</v>
      </c>
      <c r="D35" s="18" t="s">
        <v>3</v>
      </c>
      <c r="E35" s="18">
        <v>384</v>
      </c>
      <c r="F35" s="32" t="s">
        <v>3</v>
      </c>
      <c r="G35" s="32">
        <v>29300</v>
      </c>
      <c r="H35" s="18" t="s">
        <v>3</v>
      </c>
      <c r="I35" s="20">
        <v>11251</v>
      </c>
      <c r="J35" s="25"/>
      <c r="K35" s="25"/>
    </row>
    <row r="36" spans="1:11" ht="12.75">
      <c r="A36" s="26" t="s">
        <v>33</v>
      </c>
      <c r="B36" s="30">
        <v>51</v>
      </c>
      <c r="C36" s="30">
        <v>951</v>
      </c>
      <c r="D36" s="30" t="s">
        <v>3</v>
      </c>
      <c r="E36" s="30">
        <v>1002</v>
      </c>
      <c r="F36" s="31">
        <v>15848</v>
      </c>
      <c r="G36" s="31">
        <v>28096</v>
      </c>
      <c r="H36" s="30" t="s">
        <v>3</v>
      </c>
      <c r="I36" s="30">
        <v>27527</v>
      </c>
      <c r="J36" s="25"/>
      <c r="K36" s="25"/>
    </row>
    <row r="37" spans="1:11" ht="12.75">
      <c r="A37" s="11"/>
      <c r="B37" s="18"/>
      <c r="C37" s="18"/>
      <c r="D37" s="18"/>
      <c r="E37" s="18"/>
      <c r="F37" s="20"/>
      <c r="G37" s="20"/>
      <c r="H37" s="20"/>
      <c r="I37" s="18"/>
      <c r="J37" s="25"/>
      <c r="K37" s="25"/>
    </row>
    <row r="38" spans="1:11" ht="12.75">
      <c r="A38" s="26" t="s">
        <v>34</v>
      </c>
      <c r="B38" s="31">
        <v>12</v>
      </c>
      <c r="C38" s="31">
        <v>350</v>
      </c>
      <c r="D38" s="30" t="s">
        <v>3</v>
      </c>
      <c r="E38" s="30">
        <v>362</v>
      </c>
      <c r="F38" s="31">
        <v>13500</v>
      </c>
      <c r="G38" s="31">
        <v>43000</v>
      </c>
      <c r="H38" s="30" t="s">
        <v>3</v>
      </c>
      <c r="I38" s="31">
        <v>15212</v>
      </c>
      <c r="J38" s="25"/>
      <c r="K38" s="25"/>
    </row>
    <row r="39" spans="1:11" ht="12.75">
      <c r="A39" s="11"/>
      <c r="B39" s="18"/>
      <c r="C39" s="18"/>
      <c r="D39" s="18"/>
      <c r="E39" s="18"/>
      <c r="F39" s="20"/>
      <c r="G39" s="20"/>
      <c r="H39" s="20"/>
      <c r="I39" s="18"/>
      <c r="J39" s="25"/>
      <c r="K39" s="25"/>
    </row>
    <row r="40" spans="1:11" ht="12.75">
      <c r="A40" s="11" t="s">
        <v>35</v>
      </c>
      <c r="B40" s="18" t="s">
        <v>3</v>
      </c>
      <c r="C40" s="20">
        <v>30</v>
      </c>
      <c r="D40" s="18" t="s">
        <v>3</v>
      </c>
      <c r="E40" s="18">
        <v>30</v>
      </c>
      <c r="F40" s="18" t="s">
        <v>3</v>
      </c>
      <c r="G40" s="20">
        <v>25500</v>
      </c>
      <c r="H40" s="18" t="s">
        <v>3</v>
      </c>
      <c r="I40" s="20">
        <v>765</v>
      </c>
      <c r="J40" s="25"/>
      <c r="K40" s="25"/>
    </row>
    <row r="41" spans="1:11" ht="12.75">
      <c r="A41" s="11" t="s">
        <v>36</v>
      </c>
      <c r="B41" s="20">
        <v>25</v>
      </c>
      <c r="C41" s="20">
        <v>36</v>
      </c>
      <c r="D41" s="18" t="s">
        <v>3</v>
      </c>
      <c r="E41" s="18">
        <v>61</v>
      </c>
      <c r="F41" s="20">
        <v>24000</v>
      </c>
      <c r="G41" s="20">
        <v>37000</v>
      </c>
      <c r="H41" s="18" t="s">
        <v>3</v>
      </c>
      <c r="I41" s="20">
        <v>1932</v>
      </c>
      <c r="J41" s="25"/>
      <c r="K41" s="25"/>
    </row>
    <row r="42" spans="1:11" ht="12.75">
      <c r="A42" s="11" t="s">
        <v>37</v>
      </c>
      <c r="B42" s="20">
        <v>20</v>
      </c>
      <c r="C42" s="20">
        <v>190</v>
      </c>
      <c r="D42" s="18" t="s">
        <v>3</v>
      </c>
      <c r="E42" s="18">
        <v>210</v>
      </c>
      <c r="F42" s="20">
        <v>14850</v>
      </c>
      <c r="G42" s="20">
        <v>28995</v>
      </c>
      <c r="H42" s="18" t="s">
        <v>3</v>
      </c>
      <c r="I42" s="20">
        <v>5806</v>
      </c>
      <c r="J42" s="25"/>
      <c r="K42" s="25"/>
    </row>
    <row r="43" spans="1:11" ht="12.75">
      <c r="A43" s="11" t="s">
        <v>38</v>
      </c>
      <c r="B43" s="18" t="s">
        <v>3</v>
      </c>
      <c r="C43" s="20">
        <v>27</v>
      </c>
      <c r="D43" s="18" t="s">
        <v>3</v>
      </c>
      <c r="E43" s="18">
        <v>27</v>
      </c>
      <c r="F43" s="18" t="s">
        <v>3</v>
      </c>
      <c r="G43" s="20">
        <v>120000</v>
      </c>
      <c r="H43" s="18" t="s">
        <v>3</v>
      </c>
      <c r="I43" s="20">
        <v>3240</v>
      </c>
      <c r="J43" s="25"/>
      <c r="K43" s="25"/>
    </row>
    <row r="44" spans="1:11" ht="12.75">
      <c r="A44" s="11" t="s">
        <v>39</v>
      </c>
      <c r="B44" s="20">
        <v>5</v>
      </c>
      <c r="C44" s="20">
        <v>60</v>
      </c>
      <c r="D44" s="18" t="s">
        <v>3</v>
      </c>
      <c r="E44" s="18">
        <v>65</v>
      </c>
      <c r="F44" s="20">
        <v>4000</v>
      </c>
      <c r="G44" s="20">
        <v>11967</v>
      </c>
      <c r="H44" s="18" t="s">
        <v>3</v>
      </c>
      <c r="I44" s="20">
        <v>738</v>
      </c>
      <c r="J44" s="25"/>
      <c r="K44" s="25"/>
    </row>
    <row r="45" spans="1:11" ht="12.75">
      <c r="A45" s="11" t="s">
        <v>40</v>
      </c>
      <c r="B45" s="18" t="s">
        <v>3</v>
      </c>
      <c r="C45" s="20">
        <v>15</v>
      </c>
      <c r="D45" s="18" t="s">
        <v>3</v>
      </c>
      <c r="E45" s="18">
        <v>15</v>
      </c>
      <c r="F45" s="18" t="s">
        <v>3</v>
      </c>
      <c r="G45" s="20">
        <v>40000</v>
      </c>
      <c r="H45" s="18" t="s">
        <v>3</v>
      </c>
      <c r="I45" s="20">
        <v>600</v>
      </c>
      <c r="J45" s="25"/>
      <c r="K45" s="25"/>
    </row>
    <row r="46" spans="1:11" ht="12.75">
      <c r="A46" s="11" t="s">
        <v>41</v>
      </c>
      <c r="B46" s="20">
        <v>1</v>
      </c>
      <c r="C46" s="20">
        <v>26</v>
      </c>
      <c r="D46" s="18" t="s">
        <v>3</v>
      </c>
      <c r="E46" s="18">
        <v>27</v>
      </c>
      <c r="F46" s="20">
        <v>30000</v>
      </c>
      <c r="G46" s="20">
        <v>30000</v>
      </c>
      <c r="H46" s="18" t="s">
        <v>3</v>
      </c>
      <c r="I46" s="20">
        <v>810</v>
      </c>
      <c r="J46" s="25"/>
      <c r="K46" s="25"/>
    </row>
    <row r="47" spans="1:11" ht="12.75">
      <c r="A47" s="11" t="s">
        <v>42</v>
      </c>
      <c r="B47" s="18" t="s">
        <v>3</v>
      </c>
      <c r="C47" s="20">
        <v>30</v>
      </c>
      <c r="D47" s="18" t="s">
        <v>3</v>
      </c>
      <c r="E47" s="18">
        <v>30</v>
      </c>
      <c r="F47" s="18" t="s">
        <v>3</v>
      </c>
      <c r="G47" s="20">
        <v>35600</v>
      </c>
      <c r="H47" s="18" t="s">
        <v>3</v>
      </c>
      <c r="I47" s="20">
        <v>1068</v>
      </c>
      <c r="J47" s="25"/>
      <c r="K47" s="25"/>
    </row>
    <row r="48" spans="1:11" ht="12.75">
      <c r="A48" s="11" t="s">
        <v>43</v>
      </c>
      <c r="B48" s="20">
        <v>4</v>
      </c>
      <c r="C48" s="20">
        <v>24</v>
      </c>
      <c r="D48" s="18" t="s">
        <v>3</v>
      </c>
      <c r="E48" s="18">
        <v>28</v>
      </c>
      <c r="F48" s="20">
        <v>12000</v>
      </c>
      <c r="G48" s="20">
        <v>21667</v>
      </c>
      <c r="H48" s="18" t="s">
        <v>3</v>
      </c>
      <c r="I48" s="20">
        <v>568</v>
      </c>
      <c r="J48" s="25"/>
      <c r="K48" s="25"/>
    </row>
    <row r="49" spans="1:11" ht="12.75">
      <c r="A49" s="26" t="s">
        <v>74</v>
      </c>
      <c r="B49" s="30">
        <v>55</v>
      </c>
      <c r="C49" s="30">
        <v>438</v>
      </c>
      <c r="D49" s="30" t="s">
        <v>3</v>
      </c>
      <c r="E49" s="30">
        <v>493</v>
      </c>
      <c r="F49" s="31">
        <v>18091</v>
      </c>
      <c r="G49" s="31">
        <v>33178</v>
      </c>
      <c r="H49" s="30" t="s">
        <v>3</v>
      </c>
      <c r="I49" s="30">
        <v>15527</v>
      </c>
      <c r="J49" s="25"/>
      <c r="K49" s="25"/>
    </row>
    <row r="50" spans="1:11" ht="12.75">
      <c r="A50" s="11"/>
      <c r="B50" s="18"/>
      <c r="C50" s="18"/>
      <c r="D50" s="18"/>
      <c r="E50" s="18"/>
      <c r="F50" s="20"/>
      <c r="G50" s="20"/>
      <c r="H50" s="20"/>
      <c r="I50" s="18"/>
      <c r="J50" s="25"/>
      <c r="K50" s="25"/>
    </row>
    <row r="51" spans="1:11" ht="12.75">
      <c r="A51" s="26" t="s">
        <v>44</v>
      </c>
      <c r="B51" s="30" t="s">
        <v>3</v>
      </c>
      <c r="C51" s="31">
        <v>280</v>
      </c>
      <c r="D51" s="30" t="s">
        <v>3</v>
      </c>
      <c r="E51" s="30">
        <v>280</v>
      </c>
      <c r="F51" s="30" t="s">
        <v>3</v>
      </c>
      <c r="G51" s="31">
        <v>28000</v>
      </c>
      <c r="H51" s="30" t="s">
        <v>3</v>
      </c>
      <c r="I51" s="31">
        <v>7840</v>
      </c>
      <c r="J51" s="25"/>
      <c r="K51" s="25"/>
    </row>
    <row r="52" spans="1:11" ht="12.75">
      <c r="A52" s="11"/>
      <c r="B52" s="18"/>
      <c r="C52" s="18"/>
      <c r="D52" s="18"/>
      <c r="E52" s="18"/>
      <c r="F52" s="20"/>
      <c r="G52" s="20"/>
      <c r="H52" s="20"/>
      <c r="I52" s="18"/>
      <c r="J52" s="25"/>
      <c r="K52" s="25"/>
    </row>
    <row r="53" spans="1:11" ht="12.75">
      <c r="A53" s="11" t="s">
        <v>45</v>
      </c>
      <c r="B53" s="18" t="s">
        <v>3</v>
      </c>
      <c r="C53" s="20">
        <v>100</v>
      </c>
      <c r="D53" s="18" t="s">
        <v>3</v>
      </c>
      <c r="E53" s="18">
        <v>100</v>
      </c>
      <c r="F53" s="18" t="s">
        <v>3</v>
      </c>
      <c r="G53" s="20">
        <v>25000</v>
      </c>
      <c r="H53" s="18" t="s">
        <v>3</v>
      </c>
      <c r="I53" s="20">
        <v>2500</v>
      </c>
      <c r="J53" s="25"/>
      <c r="K53" s="25"/>
    </row>
    <row r="54" spans="1:11" ht="12.75">
      <c r="A54" s="11" t="s">
        <v>46</v>
      </c>
      <c r="B54" s="18" t="s">
        <v>3</v>
      </c>
      <c r="C54" s="20">
        <v>66</v>
      </c>
      <c r="D54" s="18" t="s">
        <v>3</v>
      </c>
      <c r="E54" s="18">
        <v>66</v>
      </c>
      <c r="F54" s="18" t="s">
        <v>3</v>
      </c>
      <c r="G54" s="20">
        <v>25000</v>
      </c>
      <c r="H54" s="18" t="s">
        <v>3</v>
      </c>
      <c r="I54" s="20">
        <v>1650</v>
      </c>
      <c r="J54" s="25"/>
      <c r="K54" s="25"/>
    </row>
    <row r="55" spans="1:11" ht="12.75">
      <c r="A55" s="11" t="s">
        <v>47</v>
      </c>
      <c r="B55" s="18" t="s">
        <v>3</v>
      </c>
      <c r="C55" s="20">
        <v>24</v>
      </c>
      <c r="D55" s="18" t="s">
        <v>3</v>
      </c>
      <c r="E55" s="18">
        <v>24</v>
      </c>
      <c r="F55" s="18" t="s">
        <v>3</v>
      </c>
      <c r="G55" s="20">
        <v>25000</v>
      </c>
      <c r="H55" s="18" t="s">
        <v>3</v>
      </c>
      <c r="I55" s="20">
        <v>600</v>
      </c>
      <c r="J55" s="25"/>
      <c r="K55" s="25"/>
    </row>
    <row r="56" spans="1:11" ht="12.75">
      <c r="A56" s="11" t="s">
        <v>48</v>
      </c>
      <c r="B56" s="18" t="s">
        <v>3</v>
      </c>
      <c r="C56" s="20">
        <v>25</v>
      </c>
      <c r="D56" s="18" t="s">
        <v>3</v>
      </c>
      <c r="E56" s="18">
        <v>25</v>
      </c>
      <c r="F56" s="18" t="s">
        <v>3</v>
      </c>
      <c r="G56" s="20">
        <v>28300</v>
      </c>
      <c r="H56" s="18" t="s">
        <v>3</v>
      </c>
      <c r="I56" s="20">
        <v>708</v>
      </c>
      <c r="J56" s="25"/>
      <c r="K56" s="25"/>
    </row>
    <row r="57" spans="1:11" ht="12.75">
      <c r="A57" s="11" t="s">
        <v>49</v>
      </c>
      <c r="B57" s="18" t="s">
        <v>3</v>
      </c>
      <c r="C57" s="20">
        <v>287</v>
      </c>
      <c r="D57" s="18" t="s">
        <v>3</v>
      </c>
      <c r="E57" s="18">
        <v>287</v>
      </c>
      <c r="F57" s="18" t="s">
        <v>3</v>
      </c>
      <c r="G57" s="20">
        <v>42000</v>
      </c>
      <c r="H57" s="18" t="s">
        <v>3</v>
      </c>
      <c r="I57" s="20">
        <v>12054</v>
      </c>
      <c r="J57" s="25"/>
      <c r="K57" s="25"/>
    </row>
    <row r="58" spans="1:11" ht="12.75">
      <c r="A58" s="26" t="s">
        <v>50</v>
      </c>
      <c r="B58" s="30" t="s">
        <v>3</v>
      </c>
      <c r="C58" s="30">
        <v>502</v>
      </c>
      <c r="D58" s="30" t="s">
        <v>3</v>
      </c>
      <c r="E58" s="30">
        <v>502</v>
      </c>
      <c r="F58" s="30" t="s">
        <v>3</v>
      </c>
      <c r="G58" s="31">
        <v>34883</v>
      </c>
      <c r="H58" s="30" t="s">
        <v>3</v>
      </c>
      <c r="I58" s="30">
        <v>17512</v>
      </c>
      <c r="J58" s="25"/>
      <c r="K58" s="25"/>
    </row>
    <row r="59" spans="1:11" ht="12.75">
      <c r="A59" s="11"/>
      <c r="B59" s="18"/>
      <c r="C59" s="18"/>
      <c r="D59" s="18"/>
      <c r="E59" s="18"/>
      <c r="F59" s="20"/>
      <c r="G59" s="20"/>
      <c r="H59" s="20"/>
      <c r="I59" s="18"/>
      <c r="J59" s="25"/>
      <c r="K59" s="25"/>
    </row>
    <row r="60" spans="1:11" ht="12.75">
      <c r="A60" s="11" t="s">
        <v>51</v>
      </c>
      <c r="B60" s="18" t="s">
        <v>3</v>
      </c>
      <c r="C60" s="20">
        <v>154</v>
      </c>
      <c r="D60" s="20" t="s">
        <v>3</v>
      </c>
      <c r="E60" s="18">
        <v>154</v>
      </c>
      <c r="F60" s="18" t="s">
        <v>3</v>
      </c>
      <c r="G60" s="20">
        <v>40000</v>
      </c>
      <c r="H60" s="20" t="s">
        <v>3</v>
      </c>
      <c r="I60" s="20">
        <v>6160</v>
      </c>
      <c r="J60" s="25"/>
      <c r="K60" s="25"/>
    </row>
    <row r="61" spans="1:11" ht="12.75">
      <c r="A61" s="11" t="s">
        <v>52</v>
      </c>
      <c r="B61" s="20">
        <v>15</v>
      </c>
      <c r="C61" s="20">
        <v>136</v>
      </c>
      <c r="D61" s="18" t="s">
        <v>3</v>
      </c>
      <c r="E61" s="18">
        <v>151</v>
      </c>
      <c r="F61" s="20">
        <v>10000</v>
      </c>
      <c r="G61" s="20">
        <v>31000</v>
      </c>
      <c r="H61" s="18" t="s">
        <v>3</v>
      </c>
      <c r="I61" s="20">
        <v>4366</v>
      </c>
      <c r="J61" s="25"/>
      <c r="K61" s="25"/>
    </row>
    <row r="62" spans="1:11" ht="12.75">
      <c r="A62" s="11" t="s">
        <v>53</v>
      </c>
      <c r="B62" s="18" t="s">
        <v>3</v>
      </c>
      <c r="C62" s="20">
        <v>281</v>
      </c>
      <c r="D62" s="18" t="s">
        <v>3</v>
      </c>
      <c r="E62" s="18">
        <v>281</v>
      </c>
      <c r="F62" s="18" t="s">
        <v>3</v>
      </c>
      <c r="G62" s="20">
        <v>33558</v>
      </c>
      <c r="H62" s="18" t="s">
        <v>3</v>
      </c>
      <c r="I62" s="20">
        <v>9430</v>
      </c>
      <c r="J62" s="25"/>
      <c r="K62" s="25"/>
    </row>
    <row r="63" spans="1:11" ht="12.75">
      <c r="A63" s="26" t="s">
        <v>54</v>
      </c>
      <c r="B63" s="30">
        <v>15</v>
      </c>
      <c r="C63" s="30">
        <v>571</v>
      </c>
      <c r="D63" s="30" t="s">
        <v>3</v>
      </c>
      <c r="E63" s="30">
        <v>586</v>
      </c>
      <c r="F63" s="31">
        <v>10000</v>
      </c>
      <c r="G63" s="31">
        <v>34686</v>
      </c>
      <c r="H63" s="31" t="s">
        <v>3</v>
      </c>
      <c r="I63" s="30">
        <v>19956</v>
      </c>
      <c r="J63" s="25"/>
      <c r="K63" s="25"/>
    </row>
    <row r="64" spans="1:11" ht="12.75">
      <c r="A64" s="11"/>
      <c r="B64" s="18"/>
      <c r="C64" s="18"/>
      <c r="D64" s="18"/>
      <c r="E64" s="18"/>
      <c r="F64" s="20"/>
      <c r="G64" s="20"/>
      <c r="H64" s="20"/>
      <c r="I64" s="18"/>
      <c r="J64" s="25"/>
      <c r="K64" s="25"/>
    </row>
    <row r="65" spans="1:11" ht="12.75">
      <c r="A65" s="26" t="s">
        <v>55</v>
      </c>
      <c r="B65" s="30" t="s">
        <v>3</v>
      </c>
      <c r="C65" s="31">
        <v>181</v>
      </c>
      <c r="D65" s="30" t="s">
        <v>3</v>
      </c>
      <c r="E65" s="30">
        <v>181</v>
      </c>
      <c r="F65" s="30" t="s">
        <v>3</v>
      </c>
      <c r="G65" s="31">
        <v>30500</v>
      </c>
      <c r="H65" s="30" t="s">
        <v>3</v>
      </c>
      <c r="I65" s="31">
        <v>5520</v>
      </c>
      <c r="J65" s="25"/>
      <c r="K65" s="25"/>
    </row>
    <row r="66" spans="1:11" ht="12.75">
      <c r="A66" s="11"/>
      <c r="B66" s="18"/>
      <c r="C66" s="18"/>
      <c r="D66" s="18"/>
      <c r="E66" s="18"/>
      <c r="F66" s="20"/>
      <c r="G66" s="20"/>
      <c r="H66" s="20"/>
      <c r="I66" s="18"/>
      <c r="J66" s="25"/>
      <c r="K66" s="25"/>
    </row>
    <row r="67" spans="1:11" ht="12.75">
      <c r="A67" s="11" t="s">
        <v>56</v>
      </c>
      <c r="B67" s="18" t="s">
        <v>3</v>
      </c>
      <c r="C67" s="20">
        <v>250</v>
      </c>
      <c r="D67" s="18" t="s">
        <v>3</v>
      </c>
      <c r="E67" s="18">
        <v>250</v>
      </c>
      <c r="F67" s="18" t="s">
        <v>3</v>
      </c>
      <c r="G67" s="20">
        <v>50000</v>
      </c>
      <c r="H67" s="18" t="s">
        <v>3</v>
      </c>
      <c r="I67" s="20">
        <v>12500</v>
      </c>
      <c r="J67" s="25"/>
      <c r="K67" s="25"/>
    </row>
    <row r="68" spans="1:11" ht="12.75">
      <c r="A68" s="11" t="s">
        <v>57</v>
      </c>
      <c r="B68" s="18" t="s">
        <v>3</v>
      </c>
      <c r="C68" s="20">
        <v>120</v>
      </c>
      <c r="D68" s="18" t="s">
        <v>3</v>
      </c>
      <c r="E68" s="18">
        <v>120</v>
      </c>
      <c r="F68" s="18" t="s">
        <v>3</v>
      </c>
      <c r="G68" s="20">
        <v>50000</v>
      </c>
      <c r="H68" s="18" t="s">
        <v>3</v>
      </c>
      <c r="I68" s="20">
        <v>6000</v>
      </c>
      <c r="J68" s="25"/>
      <c r="K68" s="25"/>
    </row>
    <row r="69" spans="1:11" ht="12.75">
      <c r="A69" s="26" t="s">
        <v>58</v>
      </c>
      <c r="B69" s="30" t="s">
        <v>3</v>
      </c>
      <c r="C69" s="30">
        <v>370</v>
      </c>
      <c r="D69" s="30" t="s">
        <v>3</v>
      </c>
      <c r="E69" s="30">
        <v>370</v>
      </c>
      <c r="F69" s="30" t="s">
        <v>3</v>
      </c>
      <c r="G69" s="31">
        <v>50000</v>
      </c>
      <c r="H69" s="30" t="s">
        <v>3</v>
      </c>
      <c r="I69" s="30">
        <v>18500</v>
      </c>
      <c r="J69" s="25"/>
      <c r="K69" s="25"/>
    </row>
    <row r="70" spans="1:11" ht="12.75">
      <c r="A70" s="11"/>
      <c r="B70" s="18"/>
      <c r="C70" s="18"/>
      <c r="D70" s="18"/>
      <c r="E70" s="18"/>
      <c r="F70" s="20"/>
      <c r="G70" s="20"/>
      <c r="H70" s="20"/>
      <c r="I70" s="18"/>
      <c r="J70" s="25"/>
      <c r="K70" s="25"/>
    </row>
    <row r="71" spans="1:11" ht="12.75">
      <c r="A71" s="11" t="s">
        <v>59</v>
      </c>
      <c r="B71" s="18" t="s">
        <v>3</v>
      </c>
      <c r="C71" s="20">
        <v>225</v>
      </c>
      <c r="D71" s="20">
        <v>120</v>
      </c>
      <c r="E71" s="18">
        <v>345</v>
      </c>
      <c r="F71" s="18" t="s">
        <v>3</v>
      </c>
      <c r="G71" s="20">
        <v>20000</v>
      </c>
      <c r="H71" s="20">
        <v>30000</v>
      </c>
      <c r="I71" s="20">
        <v>8100</v>
      </c>
      <c r="J71" s="25"/>
      <c r="K71" s="25"/>
    </row>
    <row r="72" spans="1:11" ht="12.75">
      <c r="A72" s="11" t="s">
        <v>60</v>
      </c>
      <c r="B72" s="18" t="s">
        <v>3</v>
      </c>
      <c r="C72" s="20">
        <v>303</v>
      </c>
      <c r="D72" s="18" t="s">
        <v>3</v>
      </c>
      <c r="E72" s="18">
        <v>303</v>
      </c>
      <c r="F72" s="18" t="s">
        <v>3</v>
      </c>
      <c r="G72" s="20">
        <v>43300</v>
      </c>
      <c r="H72" s="18" t="s">
        <v>3</v>
      </c>
      <c r="I72" s="20">
        <v>13120</v>
      </c>
      <c r="J72" s="25"/>
      <c r="K72" s="25"/>
    </row>
    <row r="73" spans="1:11" ht="12.75">
      <c r="A73" s="11" t="s">
        <v>61</v>
      </c>
      <c r="B73" s="20">
        <v>2</v>
      </c>
      <c r="C73" s="20">
        <v>107</v>
      </c>
      <c r="D73" s="18" t="s">
        <v>3</v>
      </c>
      <c r="E73" s="18">
        <v>109</v>
      </c>
      <c r="F73" s="20">
        <v>12000</v>
      </c>
      <c r="G73" s="20">
        <v>25000</v>
      </c>
      <c r="H73" s="18" t="s">
        <v>3</v>
      </c>
      <c r="I73" s="20">
        <v>2699</v>
      </c>
      <c r="J73" s="25"/>
      <c r="K73" s="25"/>
    </row>
    <row r="74" spans="1:11" ht="12.75">
      <c r="A74" s="11" t="s">
        <v>62</v>
      </c>
      <c r="B74" s="18" t="s">
        <v>3</v>
      </c>
      <c r="C74" s="20">
        <v>355</v>
      </c>
      <c r="D74" s="18" t="s">
        <v>3</v>
      </c>
      <c r="E74" s="18">
        <v>355</v>
      </c>
      <c r="F74" s="18" t="s">
        <v>3</v>
      </c>
      <c r="G74" s="20">
        <v>25800</v>
      </c>
      <c r="H74" s="18" t="s">
        <v>3</v>
      </c>
      <c r="I74" s="20">
        <v>9159</v>
      </c>
      <c r="J74" s="25"/>
      <c r="K74" s="25"/>
    </row>
    <row r="75" spans="1:11" ht="12.75">
      <c r="A75" s="11" t="s">
        <v>63</v>
      </c>
      <c r="B75" s="20">
        <v>32</v>
      </c>
      <c r="C75" s="20">
        <v>32</v>
      </c>
      <c r="D75" s="18" t="s">
        <v>3</v>
      </c>
      <c r="E75" s="18">
        <v>64</v>
      </c>
      <c r="F75" s="20">
        <v>10000</v>
      </c>
      <c r="G75" s="20">
        <v>29000</v>
      </c>
      <c r="H75" s="18" t="s">
        <v>3</v>
      </c>
      <c r="I75" s="20">
        <v>1248</v>
      </c>
      <c r="J75" s="25"/>
      <c r="K75" s="25"/>
    </row>
    <row r="76" spans="1:11" ht="12.75">
      <c r="A76" s="11" t="s">
        <v>64</v>
      </c>
      <c r="B76" s="20">
        <v>2</v>
      </c>
      <c r="C76" s="20">
        <v>32</v>
      </c>
      <c r="D76" s="18" t="s">
        <v>3</v>
      </c>
      <c r="E76" s="18">
        <v>34</v>
      </c>
      <c r="F76" s="20">
        <v>7200</v>
      </c>
      <c r="G76" s="20">
        <v>22831</v>
      </c>
      <c r="H76" s="18" t="s">
        <v>3</v>
      </c>
      <c r="I76" s="20">
        <v>745</v>
      </c>
      <c r="J76" s="25"/>
      <c r="K76" s="25"/>
    </row>
    <row r="77" spans="1:11" ht="12.75">
      <c r="A77" s="11" t="s">
        <v>65</v>
      </c>
      <c r="B77" s="18" t="s">
        <v>3</v>
      </c>
      <c r="C77" s="20">
        <v>184</v>
      </c>
      <c r="D77" s="18" t="s">
        <v>3</v>
      </c>
      <c r="E77" s="18">
        <v>184</v>
      </c>
      <c r="F77" s="18" t="s">
        <v>3</v>
      </c>
      <c r="G77" s="20">
        <v>40000</v>
      </c>
      <c r="H77" s="18" t="s">
        <v>3</v>
      </c>
      <c r="I77" s="20">
        <v>7360</v>
      </c>
      <c r="J77" s="25"/>
      <c r="K77" s="25"/>
    </row>
    <row r="78" spans="1:11" ht="12.75">
      <c r="A78" s="11" t="s">
        <v>66</v>
      </c>
      <c r="B78" s="19">
        <v>4</v>
      </c>
      <c r="C78" s="20">
        <v>66</v>
      </c>
      <c r="D78" s="18" t="s">
        <v>3</v>
      </c>
      <c r="E78" s="18">
        <v>70</v>
      </c>
      <c r="F78" s="19">
        <v>7251</v>
      </c>
      <c r="G78" s="20">
        <v>27959</v>
      </c>
      <c r="H78" s="18" t="s">
        <v>3</v>
      </c>
      <c r="I78" s="20">
        <v>1875</v>
      </c>
      <c r="J78" s="25"/>
      <c r="K78" s="25"/>
    </row>
    <row r="79" spans="1:11" ht="12.75">
      <c r="A79" s="26" t="s">
        <v>75</v>
      </c>
      <c r="B79" s="30">
        <v>40</v>
      </c>
      <c r="C79" s="30">
        <v>1304</v>
      </c>
      <c r="D79" s="30">
        <v>120</v>
      </c>
      <c r="E79" s="30">
        <v>1464</v>
      </c>
      <c r="F79" s="31">
        <v>9685</v>
      </c>
      <c r="G79" s="31">
        <v>30919</v>
      </c>
      <c r="H79" s="31">
        <v>30000</v>
      </c>
      <c r="I79" s="30">
        <v>44306</v>
      </c>
      <c r="J79" s="25"/>
      <c r="K79" s="25"/>
    </row>
    <row r="80" spans="1:11" ht="12.75">
      <c r="A80" s="11"/>
      <c r="B80" s="18"/>
      <c r="C80" s="18"/>
      <c r="D80" s="18"/>
      <c r="E80" s="18"/>
      <c r="F80" s="20"/>
      <c r="G80" s="20"/>
      <c r="H80" s="20"/>
      <c r="I80" s="18"/>
      <c r="J80" s="25"/>
      <c r="K80" s="25"/>
    </row>
    <row r="81" spans="1:11" ht="12.75">
      <c r="A81" s="11" t="s">
        <v>67</v>
      </c>
      <c r="B81" s="19">
        <v>9</v>
      </c>
      <c r="C81" s="20">
        <v>123</v>
      </c>
      <c r="D81" s="18" t="s">
        <v>3</v>
      </c>
      <c r="E81" s="18">
        <v>132</v>
      </c>
      <c r="F81" s="19">
        <v>15000</v>
      </c>
      <c r="G81" s="20">
        <v>30000</v>
      </c>
      <c r="H81" s="18" t="s">
        <v>3</v>
      </c>
      <c r="I81" s="20">
        <v>3825</v>
      </c>
      <c r="J81" s="25"/>
      <c r="K81" s="25"/>
    </row>
    <row r="82" spans="1:11" ht="12.75">
      <c r="A82" s="11" t="s">
        <v>68</v>
      </c>
      <c r="B82" s="20">
        <v>11</v>
      </c>
      <c r="C82" s="20">
        <v>159</v>
      </c>
      <c r="D82" s="18" t="s">
        <v>3</v>
      </c>
      <c r="E82" s="18">
        <v>170</v>
      </c>
      <c r="F82" s="20">
        <v>12000</v>
      </c>
      <c r="G82" s="20">
        <v>20000</v>
      </c>
      <c r="H82" s="18" t="s">
        <v>3</v>
      </c>
      <c r="I82" s="20">
        <v>3312</v>
      </c>
      <c r="J82" s="25"/>
      <c r="K82" s="25"/>
    </row>
    <row r="83" spans="1:11" ht="12.75">
      <c r="A83" s="26" t="s">
        <v>69</v>
      </c>
      <c r="B83" s="31">
        <v>20</v>
      </c>
      <c r="C83" s="31">
        <v>282</v>
      </c>
      <c r="D83" s="30" t="s">
        <v>3</v>
      </c>
      <c r="E83" s="30">
        <v>302</v>
      </c>
      <c r="F83" s="31">
        <v>13350</v>
      </c>
      <c r="G83" s="31">
        <v>24362</v>
      </c>
      <c r="H83" s="30" t="s">
        <v>3</v>
      </c>
      <c r="I83" s="31">
        <v>7137</v>
      </c>
      <c r="J83" s="25"/>
      <c r="K83" s="25"/>
    </row>
    <row r="84" spans="1:11" ht="12.75">
      <c r="A84" s="11"/>
      <c r="B84" s="18"/>
      <c r="C84" s="18"/>
      <c r="D84" s="18"/>
      <c r="E84" s="18"/>
      <c r="F84" s="20"/>
      <c r="G84" s="20"/>
      <c r="H84" s="20"/>
      <c r="I84" s="20"/>
      <c r="J84" s="25"/>
      <c r="K84" s="25"/>
    </row>
    <row r="85" spans="1:11" ht="13.5" thickBot="1">
      <c r="A85" s="27" t="s">
        <v>70</v>
      </c>
      <c r="B85" s="21">
        <f>SUM(B12:B16,B21:B25,B30,B36:B38,B49:B51,B58,B63:B65,B69,B79,B83)</f>
        <v>2055</v>
      </c>
      <c r="C85" s="21">
        <v>7145</v>
      </c>
      <c r="D85" s="21">
        <v>127</v>
      </c>
      <c r="E85" s="21">
        <f>SUM(E12:E16,E21:E25,E30,E36:E38,E49:E51,E58,E63:E65,E69,E79,E83)</f>
        <v>9327</v>
      </c>
      <c r="F85" s="21">
        <f>((F12*B12)+(F14*B14)+(F16*B16)+(F21*B21)+(F36*B36)+(F38*B38)+(F49*B49)+(F63*B63)+(F79*B79)+(F83*B83))/B85</f>
        <v>16132.922141119221</v>
      </c>
      <c r="G85" s="21">
        <f>((G12*C12)+(G16*C16)+(G21*C21)+(G23*C23)+(G25*C25)+(G30*C30)+(G36*C36)+(G38*C38)+(G49*C49)+(G51*C51)+(G58*C58)+(G63*C63)+(G65*C65)+(G69*C69)+(G79*C79)+(G83*C83))/C85</f>
        <v>32412.786144156755</v>
      </c>
      <c r="H85" s="34">
        <v>31102</v>
      </c>
      <c r="I85" s="21">
        <f>SUM(I12:I16,I21:I25,I30,I36:I38,I49:I51,I58,I63:I65,I69,I79,I83)</f>
        <v>269885</v>
      </c>
      <c r="J85" s="25"/>
      <c r="K85" s="2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