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'11.3'!$A$1:$I$78</definedName>
    <definedName name="DatosExternos_1" localSheetId="0">'11.3'!$B$9:$I$76</definedName>
    <definedName name="DatosExternos_2" localSheetId="0">'11.3'!$B$9:$I$76</definedName>
    <definedName name="DatosExternos1" localSheetId="0">'11.3'!$B$9:$I$76</definedName>
    <definedName name="DatosExternos1_1" localSheetId="0">'11.3'!$B$9:$I$76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<sst xmlns="http://schemas.openxmlformats.org/spreadsheetml/2006/main" count="100" uniqueCount="78">
  <si>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</si>
  <si>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</si>
  <si>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</si>
  <si>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</si>
  <si>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</si>
  <si>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</si>
  <si>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</si>
  <si>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Cultivos</t>
  </si>
  <si>
    <t>Regadío</t>
  </si>
  <si>
    <t>Secano</t>
  </si>
  <si>
    <t>Aire libre</t>
  </si>
  <si>
    <t>Protegido</t>
  </si>
  <si>
    <t>Total</t>
  </si>
  <si>
    <t>DE HOJA O TALLO:</t>
  </si>
  <si>
    <t xml:space="preserve">   Col–repollo de hojas lisas</t>
  </si>
  <si>
    <t xml:space="preserve">   Col–repollo de hojas rizadas o de Milán</t>
  </si>
  <si>
    <t xml:space="preserve">   Col de Bruselas</t>
  </si>
  <si>
    <t xml:space="preserve">   Otras coles</t>
  </si>
  <si>
    <t xml:space="preserve"> COL TOTAL</t>
  </si>
  <si>
    <t xml:space="preserve"> BERZA</t>
  </si>
  <si>
    <t xml:space="preserve"> APIO</t>
  </si>
  <si>
    <t xml:space="preserve">   Lechuga romana</t>
  </si>
  <si>
    <t xml:space="preserve">   Lechuga acogollada</t>
  </si>
  <si>
    <t xml:space="preserve"> LECHUGA TOTAL</t>
  </si>
  <si>
    <t xml:space="preserve"> ESCAROLA</t>
  </si>
  <si>
    <t xml:space="preserve"> ESPINACA</t>
  </si>
  <si>
    <t xml:space="preserve"> ACELGA</t>
  </si>
  <si>
    <t xml:space="preserve"> CARDO</t>
  </si>
  <si>
    <t xml:space="preserve"> ACHICORIA VERDE</t>
  </si>
  <si>
    <t xml:space="preserve"> ENDIVIA</t>
  </si>
  <si>
    <t xml:space="preserve"> BORRAJA</t>
  </si>
  <si>
    <t>DE FRUTO:</t>
  </si>
  <si>
    <t xml:space="preserve">   Melón de piel lisa</t>
  </si>
  <si>
    <t xml:space="preserve">   Melón tendral</t>
  </si>
  <si>
    <t xml:space="preserve">   Melón cantalupo</t>
  </si>
  <si>
    <t xml:space="preserve">   Otros melones</t>
  </si>
  <si>
    <t xml:space="preserve"> CALABAZA</t>
  </si>
  <si>
    <t xml:space="preserve"> PEPINO</t>
  </si>
  <si>
    <t xml:space="preserve"> PEPINILLO</t>
  </si>
  <si>
    <t xml:space="preserve"> BERENJENA</t>
  </si>
  <si>
    <t xml:space="preserve">   Tomate, recolección 1–I a 31–V</t>
  </si>
  <si>
    <t xml:space="preserve">   Tomate, recolección 1–VI a 30–IX</t>
  </si>
  <si>
    <t xml:space="preserve">   Tomate, recolección 1–X a 31–XII</t>
  </si>
  <si>
    <t xml:space="preserve"> TOMATE TOTAL</t>
  </si>
  <si>
    <t xml:space="preserve"> PIMIENTO</t>
  </si>
  <si>
    <t xml:space="preserve"> GUINDILLA </t>
  </si>
  <si>
    <t>DE FLOR:</t>
  </si>
  <si>
    <t xml:space="preserve"> ALCACHOFA</t>
  </si>
  <si>
    <t xml:space="preserve"> COLIFLOR</t>
  </si>
  <si>
    <t>RAICES Y BULBOS:</t>
  </si>
  <si>
    <t xml:space="preserve"> AJO</t>
  </si>
  <si>
    <t xml:space="preserve">   Cebolla babosa</t>
  </si>
  <si>
    <t xml:space="preserve">   Cebolla medio grano o Liria</t>
  </si>
  <si>
    <t xml:space="preserve">   Cebolla grano o valenciana</t>
  </si>
  <si>
    <t xml:space="preserve">   Otras cebollas</t>
  </si>
  <si>
    <t xml:space="preserve"> CEBOLLA TOTAL</t>
  </si>
  <si>
    <t xml:space="preserve"> CEBOLLETA</t>
  </si>
  <si>
    <t xml:space="preserve"> PUERRO</t>
  </si>
  <si>
    <t xml:space="preserve"> REMOLACHA DE MESA</t>
  </si>
  <si>
    <t xml:space="preserve"> ZANAHORIA</t>
  </si>
  <si>
    <t xml:space="preserve"> NABO</t>
  </si>
  <si>
    <t>LEGUMINOSAS:</t>
  </si>
  <si>
    <t xml:space="preserve"> GUISANTES VERDES</t>
  </si>
  <si>
    <t xml:space="preserve"> HABAS VERDES</t>
  </si>
  <si>
    <t>HORTALIZAS VARIAS:</t>
  </si>
  <si>
    <t xml:space="preserve"> SETAS (1)</t>
  </si>
  <si>
    <t xml:space="preserve"> OTRAS HORTALIZAS</t>
  </si>
  <si>
    <t>TOTAL HORTALIZAS</t>
  </si>
  <si>
    <t>11.3.  HORTALIZAS: Resumen nacional de superficie, rendimiento y producción, 2002</t>
  </si>
  <si>
    <t xml:space="preserve"> ESPÁRRAGO</t>
  </si>
  <si>
    <t xml:space="preserve"> SANDÍA</t>
  </si>
  <si>
    <t xml:space="preserve"> MELÓN TOTAL</t>
  </si>
  <si>
    <t xml:space="preserve"> CALABACÍN</t>
  </si>
  <si>
    <t xml:space="preserve"> FRESA Y FRESÓN</t>
  </si>
  <si>
    <t xml:space="preserve"> RÁBANO</t>
  </si>
  <si>
    <t xml:space="preserve"> JUDÍAS VERDES</t>
  </si>
  <si>
    <t xml:space="preserve"> CHAMPIÑÓN (1)</t>
  </si>
  <si>
    <t>(1) Superficie en áreas y rendimientos en kg/área.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</si>
</sst>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0" fontId="7" fillId="0" borderId="8" xfId="0" applyFont="1" applyFill="1" applyBorder="1" applyAlignment="1" quotePrefix="1">
      <alignment horizontal="left"/>
    </xf>
    <xf numFmtId="177" fontId="0" fillId="0" borderId="9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86" fontId="0" fillId="0" borderId="5" xfId="0" applyNumberFormat="1" applyFont="1" applyFill="1" applyBorder="1" applyAlignment="1">
      <alignment horizontal="right"/>
    </xf>
    <xf numFmtId="186" fontId="0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186" fontId="0" fillId="0" borderId="5" xfId="0" applyNumberFormat="1" applyFont="1" applyFill="1" applyBorder="1" applyAlignment="1" quotePrefix="1">
      <alignment horizontal="right"/>
    </xf>
    <xf numFmtId="186" fontId="0" fillId="0" borderId="5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quotePrefix="1">
      <alignment/>
    </xf>
    <xf numFmtId="186" fontId="0" fillId="0" borderId="5" xfId="0" applyNumberFormat="1" applyFont="1" applyFill="1" applyBorder="1" applyAlignment="1" applyProtection="1" quotePrefix="1">
      <alignment horizontal="right"/>
      <protection/>
    </xf>
    <xf numFmtId="0" fontId="0" fillId="0" borderId="12" xfId="0" applyFont="1" applyFill="1" applyBorder="1" applyAlignment="1">
      <alignment/>
    </xf>
    <xf numFmtId="0" fontId="7" fillId="0" borderId="13" xfId="0" applyFont="1" applyFill="1" applyBorder="1" applyAlignment="1" quotePrefix="1">
      <alignment horizontal="left" indent="2"/>
    </xf>
    <xf numFmtId="186" fontId="7" fillId="0" borderId="14" xfId="0" applyNumberFormat="1" applyFont="1" applyFill="1" applyBorder="1" applyAlignment="1">
      <alignment horizontal="right"/>
    </xf>
    <xf numFmtId="186" fontId="7" fillId="0" borderId="15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  <sheetDataSet>
      <sheetData sheetId="5">
        <row r="85">
          <cell r="B85">
            <v>2055</v>
          </cell>
          <cell r="C85">
            <v>7145</v>
          </cell>
          <cell r="D85">
            <v>127</v>
          </cell>
          <cell r="E85">
            <v>9327</v>
          </cell>
          <cell r="F85">
            <v>16132.922141119221</v>
          </cell>
          <cell r="G85">
            <v>32412.786144156755</v>
          </cell>
          <cell r="H85">
            <v>31102</v>
          </cell>
          <cell r="I85">
            <v>269885</v>
          </cell>
        </row>
      </sheetData>
      <sheetData sheetId="6">
        <row r="86">
          <cell r="B86">
            <v>4118</v>
          </cell>
          <cell r="C86">
            <v>109142</v>
          </cell>
          <cell r="D86">
            <v>1892</v>
          </cell>
          <cell r="E86">
            <v>56412</v>
          </cell>
          <cell r="F86">
            <v>142</v>
          </cell>
          <cell r="G86">
            <v>4029</v>
          </cell>
          <cell r="H86">
            <v>3175</v>
          </cell>
          <cell r="I86">
            <v>100302</v>
          </cell>
        </row>
      </sheetData>
      <sheetData sheetId="7">
        <row r="55">
          <cell r="B55">
            <v>300</v>
          </cell>
          <cell r="C55">
            <v>544</v>
          </cell>
          <cell r="D55" t="str">
            <v>–</v>
          </cell>
          <cell r="E55">
            <v>844</v>
          </cell>
          <cell r="F55">
            <v>18883</v>
          </cell>
          <cell r="G55">
            <v>26046</v>
          </cell>
          <cell r="H55" t="str">
            <v>–</v>
          </cell>
          <cell r="I55">
            <v>19836</v>
          </cell>
        </row>
      </sheetData>
      <sheetData sheetId="8">
        <row r="66">
          <cell r="B66">
            <v>2549</v>
          </cell>
          <cell r="C66">
            <v>11066</v>
          </cell>
          <cell r="D66">
            <v>1316</v>
          </cell>
          <cell r="E66">
            <v>14931</v>
          </cell>
          <cell r="F66">
            <v>2469.4417418595526</v>
          </cell>
          <cell r="G66">
            <v>4673</v>
          </cell>
          <cell r="H66">
            <v>5307</v>
          </cell>
          <cell r="I66">
            <v>64989</v>
          </cell>
        </row>
      </sheetData>
      <sheetData sheetId="9">
        <row r="53">
          <cell r="B53">
            <v>14</v>
          </cell>
          <cell r="C53">
            <v>1896</v>
          </cell>
          <cell r="D53" t="str">
            <v>–</v>
          </cell>
          <cell r="E53">
            <v>1910</v>
          </cell>
          <cell r="F53">
            <v>18169</v>
          </cell>
          <cell r="G53">
            <v>46692</v>
          </cell>
          <cell r="H53" t="str">
            <v>–</v>
          </cell>
          <cell r="I53">
            <v>88782</v>
          </cell>
        </row>
      </sheetData>
      <sheetData sheetId="10">
        <row r="85">
          <cell r="B85">
            <v>345</v>
          </cell>
          <cell r="C85">
            <v>35618</v>
          </cell>
          <cell r="D85">
            <v>1170</v>
          </cell>
          <cell r="E85">
            <v>37133</v>
          </cell>
          <cell r="F85">
            <v>16578</v>
          </cell>
          <cell r="G85">
            <v>27932.04214161379</v>
          </cell>
          <cell r="H85">
            <v>31164</v>
          </cell>
          <cell r="I85">
            <v>1037062</v>
          </cell>
        </row>
      </sheetData>
      <sheetData sheetId="11">
        <row r="85">
          <cell r="B85">
            <v>10519</v>
          </cell>
          <cell r="C85">
            <v>321754</v>
          </cell>
          <cell r="D85">
            <v>26614</v>
          </cell>
          <cell r="E85">
            <v>715308</v>
          </cell>
        </row>
      </sheetData>
      <sheetData sheetId="12">
        <row r="85">
          <cell r="B85">
            <v>50</v>
          </cell>
          <cell r="C85">
            <v>2308</v>
          </cell>
          <cell r="D85">
            <v>453</v>
          </cell>
          <cell r="E85">
            <v>2811</v>
          </cell>
          <cell r="F85">
            <v>13287</v>
          </cell>
          <cell r="G85">
            <v>23840</v>
          </cell>
          <cell r="H85">
            <v>34024</v>
          </cell>
          <cell r="I85">
            <v>71100</v>
          </cell>
        </row>
      </sheetData>
      <sheetData sheetId="13">
        <row r="85">
          <cell r="B85">
            <v>70</v>
          </cell>
          <cell r="C85">
            <v>2986</v>
          </cell>
          <cell r="D85">
            <v>4</v>
          </cell>
          <cell r="E85">
            <v>3060</v>
          </cell>
          <cell r="F85">
            <v>7778</v>
          </cell>
          <cell r="G85">
            <v>18504</v>
          </cell>
          <cell r="H85">
            <v>33000</v>
          </cell>
          <cell r="I85">
            <v>55931</v>
          </cell>
        </row>
      </sheetData>
      <sheetData sheetId="14">
        <row r="85">
          <cell r="B85">
            <v>95</v>
          </cell>
          <cell r="C85">
            <v>2617</v>
          </cell>
          <cell r="D85">
            <v>66</v>
          </cell>
          <cell r="E85">
            <v>2778</v>
          </cell>
          <cell r="F85">
            <v>13015</v>
          </cell>
          <cell r="G85">
            <v>27151</v>
          </cell>
          <cell r="H85">
            <v>55864</v>
          </cell>
          <cell r="I85">
            <v>75979</v>
          </cell>
        </row>
      </sheetData>
      <sheetData sheetId="15">
        <row r="45">
          <cell r="B45">
            <v>12</v>
          </cell>
          <cell r="C45">
            <v>739</v>
          </cell>
          <cell r="D45" t="str">
            <v>–</v>
          </cell>
          <cell r="E45">
            <v>751</v>
          </cell>
          <cell r="F45">
            <v>9050</v>
          </cell>
          <cell r="G45">
            <v>39933</v>
          </cell>
          <cell r="H45" t="str">
            <v>–</v>
          </cell>
          <cell r="I45">
            <v>29619</v>
          </cell>
        </row>
      </sheetData>
      <sheetData sheetId="16">
        <row r="15">
          <cell r="B15" t="str">
            <v>–</v>
          </cell>
          <cell r="C15">
            <v>9</v>
          </cell>
          <cell r="D15" t="str">
            <v>–</v>
          </cell>
          <cell r="E15">
            <v>9</v>
          </cell>
          <cell r="F15" t="str">
            <v>–</v>
          </cell>
          <cell r="G15">
            <v>38658</v>
          </cell>
          <cell r="H15" t="str">
            <v>–</v>
          </cell>
          <cell r="I15">
            <v>348</v>
          </cell>
        </row>
      </sheetData>
      <sheetData sheetId="17">
        <row r="33">
          <cell r="B33">
            <v>1</v>
          </cell>
          <cell r="C33">
            <v>646</v>
          </cell>
          <cell r="D33">
            <v>1</v>
          </cell>
          <cell r="E33">
            <v>648</v>
          </cell>
          <cell r="F33">
            <v>15000</v>
          </cell>
          <cell r="G33">
            <v>20083</v>
          </cell>
          <cell r="H33">
            <v>32000</v>
          </cell>
          <cell r="I33">
            <v>13021</v>
          </cell>
        </row>
      </sheetData>
      <sheetData sheetId="18">
        <row r="20">
          <cell r="B20" t="str">
            <v>–</v>
          </cell>
          <cell r="C20">
            <v>448</v>
          </cell>
          <cell r="D20">
            <v>61</v>
          </cell>
          <cell r="E20">
            <v>509</v>
          </cell>
          <cell r="F20" t="str">
            <v>–</v>
          </cell>
          <cell r="G20">
            <v>31987</v>
          </cell>
          <cell r="H20">
            <v>56492</v>
          </cell>
          <cell r="I20">
            <v>17776</v>
          </cell>
        </row>
      </sheetData>
      <sheetData sheetId="19">
        <row r="67">
          <cell r="B67">
            <v>2876</v>
          </cell>
          <cell r="C67">
            <v>8108</v>
          </cell>
          <cell r="D67">
            <v>4693</v>
          </cell>
          <cell r="E67">
            <v>15677</v>
          </cell>
          <cell r="F67">
            <v>8386</v>
          </cell>
          <cell r="G67">
            <v>42731.90688209176</v>
          </cell>
          <cell r="H67">
            <v>53688</v>
          </cell>
          <cell r="I67">
            <v>622546</v>
          </cell>
        </row>
      </sheetData>
      <sheetData sheetId="27">
        <row r="85">
          <cell r="B85">
            <v>694</v>
          </cell>
          <cell r="C85">
            <v>40008</v>
          </cell>
          <cell r="D85">
            <v>18564</v>
          </cell>
          <cell r="E85">
            <v>59266</v>
          </cell>
          <cell r="F85">
            <v>12655</v>
          </cell>
          <cell r="G85">
            <v>57811.210357928416</v>
          </cell>
          <cell r="H85">
            <v>89313.48933419521</v>
          </cell>
          <cell r="I85">
            <v>3979718</v>
          </cell>
        </row>
      </sheetData>
      <sheetData sheetId="28">
        <row r="86">
          <cell r="B86">
            <v>11639</v>
          </cell>
          <cell r="C86">
            <v>1010302</v>
          </cell>
          <cell r="D86">
            <v>39104</v>
          </cell>
          <cell r="E86">
            <v>2272793</v>
          </cell>
          <cell r="F86">
            <v>8523</v>
          </cell>
          <cell r="G86">
            <v>696623</v>
          </cell>
        </row>
      </sheetData>
      <sheetData sheetId="29">
        <row r="85">
          <cell r="B85">
            <v>346</v>
          </cell>
          <cell r="C85">
            <v>10958</v>
          </cell>
          <cell r="D85">
            <v>11660</v>
          </cell>
          <cell r="E85">
            <v>22964</v>
          </cell>
          <cell r="F85">
            <v>10688</v>
          </cell>
          <cell r="G85">
            <v>23536.002646468332</v>
          </cell>
          <cell r="H85">
            <v>68150.96843910807</v>
          </cell>
          <cell r="I85">
            <v>1056184</v>
          </cell>
        </row>
      </sheetData>
      <sheetData sheetId="31">
        <row r="85">
          <cell r="B85">
            <v>19</v>
          </cell>
          <cell r="C85">
            <v>1824</v>
          </cell>
          <cell r="D85">
            <v>7061</v>
          </cell>
          <cell r="E85">
            <v>8904</v>
          </cell>
          <cell r="F85">
            <v>6474</v>
          </cell>
          <cell r="G85">
            <v>7034.318530701755</v>
          </cell>
          <cell r="H85">
            <v>36715.689562384934</v>
          </cell>
          <cell r="I85">
            <v>279441</v>
          </cell>
        </row>
      </sheetData>
      <sheetData sheetId="33">
        <row r="85">
          <cell r="B85">
            <v>249</v>
          </cell>
          <cell r="C85">
            <v>25068</v>
          </cell>
          <cell r="D85" t="str">
            <v>–</v>
          </cell>
          <cell r="E85">
            <v>25317</v>
          </cell>
          <cell r="F85">
            <v>14791.044176706828</v>
          </cell>
          <cell r="G85">
            <v>19402.628889420776</v>
          </cell>
          <cell r="H85" t="str">
            <v>–</v>
          </cell>
          <cell r="I85">
            <v>492778</v>
          </cell>
        </row>
      </sheetData>
      <sheetData sheetId="34">
        <row r="85">
          <cell r="B85">
            <v>4154</v>
          </cell>
          <cell r="C85">
            <v>19805</v>
          </cell>
          <cell r="D85" t="str">
            <v>–</v>
          </cell>
          <cell r="E85">
            <v>23959</v>
          </cell>
          <cell r="F85">
            <v>4192.49085219066</v>
          </cell>
          <cell r="G85">
            <v>8975.758242867963</v>
          </cell>
          <cell r="H85" t="str">
            <v>–</v>
          </cell>
          <cell r="I85">
            <v>195178</v>
          </cell>
        </row>
      </sheetData>
      <sheetData sheetId="35">
        <row r="85">
          <cell r="B85">
            <v>1276</v>
          </cell>
          <cell r="C85">
            <v>20217</v>
          </cell>
          <cell r="D85">
            <v>5</v>
          </cell>
          <cell r="E85">
            <v>21498</v>
          </cell>
          <cell r="F85">
            <v>9855.669278996866</v>
          </cell>
          <cell r="G85">
            <v>49752.5912845625</v>
          </cell>
          <cell r="H85">
            <v>35000</v>
          </cell>
          <cell r="I85">
            <v>1022102</v>
          </cell>
        </row>
      </sheetData>
      <sheetData sheetId="36">
        <row r="86">
          <cell r="B86">
            <v>3316</v>
          </cell>
          <cell r="C86">
            <v>127454</v>
          </cell>
          <cell r="D86">
            <v>1579</v>
          </cell>
          <cell r="E86">
            <v>85040</v>
          </cell>
          <cell r="F86">
            <v>11129</v>
          </cell>
          <cell r="G86">
            <v>629957</v>
          </cell>
          <cell r="H86">
            <v>5474</v>
          </cell>
          <cell r="I86">
            <v>179651</v>
          </cell>
        </row>
      </sheetData>
      <sheetData sheetId="37">
        <row r="59">
          <cell r="B59">
            <v>85</v>
          </cell>
          <cell r="C59">
            <v>1231</v>
          </cell>
          <cell r="D59">
            <v>3</v>
          </cell>
          <cell r="E59">
            <v>1319</v>
          </cell>
          <cell r="F59">
            <v>11461</v>
          </cell>
          <cell r="G59">
            <v>21467</v>
          </cell>
          <cell r="H59">
            <v>41000</v>
          </cell>
          <cell r="I59">
            <v>27492</v>
          </cell>
        </row>
      </sheetData>
      <sheetData sheetId="38">
        <row r="79">
          <cell r="B79">
            <v>182</v>
          </cell>
          <cell r="C79">
            <v>2555</v>
          </cell>
          <cell r="D79">
            <v>13</v>
          </cell>
          <cell r="E79">
            <v>2750</v>
          </cell>
          <cell r="F79">
            <v>13524</v>
          </cell>
          <cell r="G79">
            <v>27550</v>
          </cell>
          <cell r="H79">
            <v>18000</v>
          </cell>
          <cell r="I79">
            <v>73088</v>
          </cell>
        </row>
      </sheetData>
      <sheetData sheetId="39">
        <row r="57">
          <cell r="B57">
            <v>21</v>
          </cell>
          <cell r="C57">
            <v>530</v>
          </cell>
          <cell r="D57" t="str">
            <v>–</v>
          </cell>
          <cell r="E57">
            <v>551</v>
          </cell>
          <cell r="F57">
            <v>10190</v>
          </cell>
          <cell r="G57">
            <v>33789</v>
          </cell>
          <cell r="H57" t="str">
            <v>–</v>
          </cell>
          <cell r="I57">
            <v>18123</v>
          </cell>
        </row>
      </sheetData>
      <sheetData sheetId="40">
        <row r="85">
          <cell r="B85">
            <v>138</v>
          </cell>
          <cell r="C85">
            <v>7444</v>
          </cell>
          <cell r="D85">
            <v>6</v>
          </cell>
          <cell r="E85">
            <v>7588</v>
          </cell>
          <cell r="F85">
            <v>9323.246376811594</v>
          </cell>
          <cell r="G85">
            <v>58391.30252552391</v>
          </cell>
          <cell r="H85">
            <v>24666.666666666668</v>
          </cell>
          <cell r="I85">
            <v>436099</v>
          </cell>
        </row>
      </sheetData>
      <sheetData sheetId="41">
        <row r="54">
          <cell r="B54">
            <v>21</v>
          </cell>
          <cell r="C54">
            <v>518</v>
          </cell>
          <cell r="D54" t="str">
            <v>–</v>
          </cell>
          <cell r="E54">
            <v>539</v>
          </cell>
          <cell r="F54">
            <v>9479</v>
          </cell>
          <cell r="G54">
            <v>15603</v>
          </cell>
          <cell r="H54" t="str">
            <v>–</v>
          </cell>
          <cell r="I54">
            <v>8282</v>
          </cell>
        </row>
      </sheetData>
      <sheetData sheetId="42">
        <row r="54">
          <cell r="B54">
            <v>6248</v>
          </cell>
          <cell r="C54">
            <v>657</v>
          </cell>
          <cell r="D54" t="str">
            <v>–</v>
          </cell>
          <cell r="E54">
            <v>6905</v>
          </cell>
          <cell r="F54">
            <v>7911.444942381562</v>
          </cell>
          <cell r="G54">
            <v>24262.698630136987</v>
          </cell>
          <cell r="H54" t="str">
            <v>–</v>
          </cell>
          <cell r="I54">
            <v>65373</v>
          </cell>
        </row>
      </sheetData>
      <sheetData sheetId="43">
        <row r="85">
          <cell r="B85">
            <v>344</v>
          </cell>
          <cell r="C85">
            <v>11384</v>
          </cell>
          <cell r="D85">
            <v>7750</v>
          </cell>
          <cell r="E85">
            <v>19478</v>
          </cell>
          <cell r="F85">
            <v>6269.142441860465</v>
          </cell>
          <cell r="G85">
            <v>11702.576686577653</v>
          </cell>
          <cell r="H85">
            <v>17312.335741935483</v>
          </cell>
          <cell r="I85">
            <v>269763</v>
          </cell>
        </row>
      </sheetData>
      <sheetData sheetId="44">
        <row r="85">
          <cell r="B85">
            <v>468</v>
          </cell>
          <cell r="C85">
            <v>7181</v>
          </cell>
          <cell r="D85">
            <v>42</v>
          </cell>
          <cell r="E85">
            <v>7691</v>
          </cell>
          <cell r="F85">
            <v>2968.7542735042734</v>
          </cell>
          <cell r="G85">
            <v>7534.637376409971</v>
          </cell>
          <cell r="H85">
            <v>15971.42857142857</v>
          </cell>
          <cell r="I85">
            <v>56168</v>
          </cell>
        </row>
      </sheetData>
      <sheetData sheetId="45">
        <row r="85">
          <cell r="B85">
            <v>1046</v>
          </cell>
          <cell r="C85">
            <v>6622</v>
          </cell>
          <cell r="E85">
            <v>7668</v>
          </cell>
          <cell r="F85">
            <v>3749</v>
          </cell>
          <cell r="G85">
            <v>9664.775445484747</v>
          </cell>
          <cell r="I85">
            <v>67924</v>
          </cell>
        </row>
      </sheetData>
      <sheetData sheetId="46">
        <row r="37">
          <cell r="B37">
            <v>31196.88888888889</v>
          </cell>
          <cell r="C37">
            <v>4041.524795919821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I77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5.7109375" style="2" customWidth="1"/>
    <col min="2" max="8" width="10.7109375" style="2" customWidth="1"/>
    <col min="9" max="9" width="12.7109375" style="2" customWidth="1"/>
    <col min="10" max="16384" width="11.421875" style="2" customWidth="1"/>
  </cols>
  <sheetData>
    <row r="1" spans="1:9" s="6" customFormat="1" ht="18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="7" customFormat="1" ht="15">
      <c r="A2" s="1"/>
    </row>
    <row r="3" spans="1:9" s="7" customFormat="1" ht="15">
      <c r="A3" s="37" t="s">
        <v>68</v>
      </c>
      <c r="B3" s="37"/>
      <c r="C3" s="37"/>
      <c r="D3" s="37"/>
      <c r="E3" s="37"/>
      <c r="F3" s="37"/>
      <c r="G3" s="37"/>
      <c r="H3" s="37"/>
      <c r="I3" s="37"/>
    </row>
    <row r="4" spans="1:9" s="7" customFormat="1" ht="15">
      <c r="A4" s="16"/>
      <c r="B4" s="13"/>
      <c r="C4" s="13"/>
      <c r="D4" s="13"/>
      <c r="E4" s="13"/>
      <c r="F4" s="13"/>
      <c r="G4" s="13"/>
      <c r="H4" s="13"/>
      <c r="I4" s="13"/>
    </row>
    <row r="5" spans="1:9" ht="12.75">
      <c r="A5" s="35"/>
      <c r="B5" s="15" t="s">
        <v>5</v>
      </c>
      <c r="C5" s="14"/>
      <c r="D5" s="14"/>
      <c r="E5" s="14"/>
      <c r="F5" s="15" t="s">
        <v>6</v>
      </c>
      <c r="G5" s="14"/>
      <c r="H5" s="14"/>
      <c r="I5" s="3" t="s">
        <v>1</v>
      </c>
    </row>
    <row r="6" spans="1:9" ht="12.75">
      <c r="A6" s="4" t="s">
        <v>7</v>
      </c>
      <c r="B6" s="17"/>
      <c r="C6" s="8" t="s">
        <v>8</v>
      </c>
      <c r="D6" s="9"/>
      <c r="E6" s="18" t="s">
        <v>4</v>
      </c>
      <c r="F6" s="10"/>
      <c r="G6" s="8" t="s">
        <v>8</v>
      </c>
      <c r="H6" s="9"/>
      <c r="I6" s="11" t="s">
        <v>2</v>
      </c>
    </row>
    <row r="7" spans="1:9" ht="13.5" thickBot="1">
      <c r="A7" s="33"/>
      <c r="B7" s="34" t="s">
        <v>9</v>
      </c>
      <c r="C7" s="34" t="s">
        <v>10</v>
      </c>
      <c r="D7" s="34" t="s">
        <v>11</v>
      </c>
      <c r="E7" s="34" t="s">
        <v>12</v>
      </c>
      <c r="F7" s="34" t="s">
        <v>9</v>
      </c>
      <c r="G7" s="34" t="s">
        <v>10</v>
      </c>
      <c r="H7" s="34" t="s">
        <v>11</v>
      </c>
      <c r="I7" s="34"/>
    </row>
    <row r="8" spans="1:9" ht="12.75">
      <c r="A8" s="19" t="s">
        <v>13</v>
      </c>
      <c r="B8" s="20"/>
      <c r="C8" s="20"/>
      <c r="D8" s="20"/>
      <c r="E8" s="20"/>
      <c r="F8" s="21"/>
      <c r="G8" s="21"/>
      <c r="H8" s="21"/>
      <c r="I8" s="21"/>
    </row>
    <row r="9" spans="1:9" ht="12.75">
      <c r="A9" s="12" t="s">
        <v>14</v>
      </c>
      <c r="B9" s="22"/>
      <c r="C9" s="22"/>
      <c r="D9" s="22"/>
      <c r="E9" s="23">
        <f>'[10]ANU Var Col'!B$86</f>
        <v>4118</v>
      </c>
      <c r="F9" s="23"/>
      <c r="G9" s="23"/>
      <c r="H9" s="23"/>
      <c r="I9" s="23">
        <f>'[10]ANU Var Col'!C$86</f>
        <v>109142</v>
      </c>
    </row>
    <row r="10" spans="1:9" ht="12.75">
      <c r="A10" s="12" t="s">
        <v>15</v>
      </c>
      <c r="B10" s="22"/>
      <c r="C10" s="22"/>
      <c r="D10" s="22"/>
      <c r="E10" s="23">
        <f>'[10]ANU Var Col'!D$86</f>
        <v>1892</v>
      </c>
      <c r="F10" s="23"/>
      <c r="G10" s="23"/>
      <c r="H10" s="23"/>
      <c r="I10" s="23">
        <f>'[10]ANU Var Col'!E$86</f>
        <v>56412</v>
      </c>
    </row>
    <row r="11" spans="1:9" ht="12.75">
      <c r="A11" s="12" t="s">
        <v>16</v>
      </c>
      <c r="B11" s="22"/>
      <c r="C11" s="22"/>
      <c r="D11" s="22"/>
      <c r="E11" s="23">
        <f>'[10]ANU Var Col'!F$86</f>
        <v>142</v>
      </c>
      <c r="F11" s="23"/>
      <c r="G11" s="23"/>
      <c r="H11" s="23"/>
      <c r="I11" s="23">
        <f>'[10]ANU Var Col'!G$86</f>
        <v>4029</v>
      </c>
    </row>
    <row r="12" spans="1:9" ht="12.75">
      <c r="A12" s="12" t="s">
        <v>17</v>
      </c>
      <c r="B12" s="22"/>
      <c r="C12" s="22"/>
      <c r="D12" s="22"/>
      <c r="E12" s="23">
        <f>'[10]ANU Var Col'!H$86</f>
        <v>3175</v>
      </c>
      <c r="F12" s="23"/>
      <c r="G12" s="23"/>
      <c r="H12" s="23"/>
      <c r="I12" s="23">
        <f>'[10]ANU Var Col'!I$86</f>
        <v>100302</v>
      </c>
    </row>
    <row r="13" spans="1:9" ht="12.75">
      <c r="A13" s="12" t="s">
        <v>18</v>
      </c>
      <c r="B13" s="22">
        <f>'[10]ANU Col-Resumen'!B85</f>
        <v>2055</v>
      </c>
      <c r="C13" s="22">
        <f>'[10]ANU Col-Resumen'!C85</f>
        <v>7145</v>
      </c>
      <c r="D13" s="22">
        <f>'[10]ANU Col-Resumen'!D85</f>
        <v>127</v>
      </c>
      <c r="E13" s="22">
        <f>'[10]ANU Col-Resumen'!E85</f>
        <v>9327</v>
      </c>
      <c r="F13" s="22">
        <f>'[10]ANU Col-Resumen'!F85</f>
        <v>16132.922141119221</v>
      </c>
      <c r="G13" s="22">
        <f>'[10]ANU Col-Resumen'!G85</f>
        <v>32412.786144156755</v>
      </c>
      <c r="H13" s="22">
        <f>'[10]ANU Col-Resumen'!H85</f>
        <v>31102</v>
      </c>
      <c r="I13" s="22">
        <f>'[10]ANU Col-Resumen'!I85</f>
        <v>269885</v>
      </c>
    </row>
    <row r="14" spans="1:9" ht="12.75">
      <c r="A14" s="12" t="s">
        <v>19</v>
      </c>
      <c r="B14" s="22">
        <f>'[10]ANU Berza'!B55</f>
        <v>300</v>
      </c>
      <c r="C14" s="22">
        <f>'[10]ANU Berza'!C55</f>
        <v>544</v>
      </c>
      <c r="D14" s="22" t="str">
        <f>'[10]ANU Berza'!D55</f>
        <v>–</v>
      </c>
      <c r="E14" s="22">
        <f>'[10]ANU Berza'!E55</f>
        <v>844</v>
      </c>
      <c r="F14" s="22">
        <f>'[10]ANU Berza'!F55</f>
        <v>18883</v>
      </c>
      <c r="G14" s="22">
        <f>'[10]ANU Berza'!G55</f>
        <v>26046</v>
      </c>
      <c r="H14" s="22" t="str">
        <f>'[10]ANU Berza'!H55</f>
        <v>–</v>
      </c>
      <c r="I14" s="22">
        <f>'[10]ANU Berza'!I55</f>
        <v>19836</v>
      </c>
    </row>
    <row r="15" spans="1:9" ht="12.75">
      <c r="A15" s="12" t="s">
        <v>69</v>
      </c>
      <c r="B15" s="22">
        <f>'[10]ANU Esparrago'!B66</f>
        <v>2549</v>
      </c>
      <c r="C15" s="22">
        <f>'[10]ANU Esparrago'!C66</f>
        <v>11066</v>
      </c>
      <c r="D15" s="22">
        <f>'[10]ANU Esparrago'!D66</f>
        <v>1316</v>
      </c>
      <c r="E15" s="22">
        <f>'[10]ANU Esparrago'!E66</f>
        <v>14931</v>
      </c>
      <c r="F15" s="22">
        <f>'[10]ANU Esparrago'!F66</f>
        <v>2469.4417418595526</v>
      </c>
      <c r="G15" s="22">
        <f>'[10]ANU Esparrago'!G66</f>
        <v>4673</v>
      </c>
      <c r="H15" s="22">
        <f>'[10]ANU Esparrago'!H66</f>
        <v>5307</v>
      </c>
      <c r="I15" s="22">
        <f>'[10]ANU Esparrago'!I66</f>
        <v>64989</v>
      </c>
    </row>
    <row r="16" spans="1:9" ht="12.75">
      <c r="A16" s="12" t="s">
        <v>20</v>
      </c>
      <c r="B16" s="22">
        <f>'[10]ANU Apio'!B53</f>
        <v>14</v>
      </c>
      <c r="C16" s="22">
        <f>'[10]ANU Apio'!C53</f>
        <v>1896</v>
      </c>
      <c r="D16" s="22" t="str">
        <f>'[10]ANU Apio'!D53</f>
        <v>–</v>
      </c>
      <c r="E16" s="22">
        <f>'[10]ANU Apio'!E53</f>
        <v>1910</v>
      </c>
      <c r="F16" s="22">
        <f>'[10]ANU Apio'!F53</f>
        <v>18169</v>
      </c>
      <c r="G16" s="22">
        <f>'[10]ANU Apio'!G53</f>
        <v>46692</v>
      </c>
      <c r="H16" s="22" t="str">
        <f>'[10]ANU Apio'!H53</f>
        <v>–</v>
      </c>
      <c r="I16" s="22">
        <f>'[10]ANU Apio'!I53</f>
        <v>88782</v>
      </c>
    </row>
    <row r="17" spans="1:9" ht="12.75">
      <c r="A17" s="12" t="s">
        <v>21</v>
      </c>
      <c r="B17" s="22"/>
      <c r="C17" s="22"/>
      <c r="D17" s="22"/>
      <c r="E17" s="23">
        <f>'[10]ANU Var Lechuga'!B$85</f>
        <v>10519</v>
      </c>
      <c r="F17" s="22"/>
      <c r="G17" s="22"/>
      <c r="H17" s="22"/>
      <c r="I17" s="23">
        <f>'[10]ANU Var Lechuga'!C$85</f>
        <v>321754</v>
      </c>
    </row>
    <row r="18" spans="1:9" ht="12.75">
      <c r="A18" s="12" t="s">
        <v>22</v>
      </c>
      <c r="B18" s="22"/>
      <c r="C18" s="22"/>
      <c r="D18" s="22"/>
      <c r="E18" s="23">
        <f>'[10]ANU Var Lechuga'!D$85</f>
        <v>26614</v>
      </c>
      <c r="F18" s="22"/>
      <c r="G18" s="22"/>
      <c r="H18" s="22"/>
      <c r="I18" s="23">
        <f>'[10]ANU Var Lechuga'!E$85</f>
        <v>715308</v>
      </c>
    </row>
    <row r="19" spans="1:9" ht="12.75">
      <c r="A19" s="24" t="s">
        <v>23</v>
      </c>
      <c r="B19" s="22">
        <f>'[10]ANU Lechuga resum'!B85</f>
        <v>345</v>
      </c>
      <c r="C19" s="22">
        <f>'[10]ANU Lechuga resum'!C85</f>
        <v>35618</v>
      </c>
      <c r="D19" s="22">
        <f>'[10]ANU Lechuga resum'!D85</f>
        <v>1170</v>
      </c>
      <c r="E19" s="22">
        <f>'[10]ANU Lechuga resum'!E85</f>
        <v>37133</v>
      </c>
      <c r="F19" s="22">
        <f>'[10]ANU Lechuga resum'!F85</f>
        <v>16578</v>
      </c>
      <c r="G19" s="22">
        <f>'[10]ANU Lechuga resum'!G85</f>
        <v>27932.04214161379</v>
      </c>
      <c r="H19" s="22">
        <f>'[10]ANU Lechuga resum'!H85</f>
        <v>31164</v>
      </c>
      <c r="I19" s="22">
        <f>'[10]ANU Lechuga resum'!I85</f>
        <v>1037062</v>
      </c>
    </row>
    <row r="20" spans="1:9" ht="12.75">
      <c r="A20" s="12" t="s">
        <v>24</v>
      </c>
      <c r="B20" s="22">
        <f>'[10]ANU Escarola'!B85</f>
        <v>50</v>
      </c>
      <c r="C20" s="22">
        <f>'[10]ANU Escarola'!C85</f>
        <v>2308</v>
      </c>
      <c r="D20" s="22">
        <f>'[10]ANU Escarola'!D85</f>
        <v>453</v>
      </c>
      <c r="E20" s="22">
        <f>'[10]ANU Escarola'!E85</f>
        <v>2811</v>
      </c>
      <c r="F20" s="22">
        <f>'[10]ANU Escarola'!F85</f>
        <v>13287</v>
      </c>
      <c r="G20" s="22">
        <f>'[10]ANU Escarola'!G85</f>
        <v>23840</v>
      </c>
      <c r="H20" s="22">
        <f>'[10]ANU Escarola'!H85</f>
        <v>34024</v>
      </c>
      <c r="I20" s="22">
        <f>'[10]ANU Escarola'!I85</f>
        <v>71100</v>
      </c>
    </row>
    <row r="21" spans="1:9" ht="12.75">
      <c r="A21" s="12" t="s">
        <v>25</v>
      </c>
      <c r="B21" s="22">
        <f>'[10]ANU Espinaca'!B85</f>
        <v>70</v>
      </c>
      <c r="C21" s="22">
        <f>'[10]ANU Espinaca'!C85</f>
        <v>2986</v>
      </c>
      <c r="D21" s="22">
        <f>'[10]ANU Espinaca'!D85</f>
        <v>4</v>
      </c>
      <c r="E21" s="22">
        <f>'[10]ANU Espinaca'!E85</f>
        <v>3060</v>
      </c>
      <c r="F21" s="22">
        <f>'[10]ANU Espinaca'!F85</f>
        <v>7778</v>
      </c>
      <c r="G21" s="22">
        <f>'[10]ANU Espinaca'!G85</f>
        <v>18504</v>
      </c>
      <c r="H21" s="22">
        <f>'[10]ANU Espinaca'!H85</f>
        <v>33000</v>
      </c>
      <c r="I21" s="22">
        <f>'[10]ANU Espinaca'!I85</f>
        <v>55931</v>
      </c>
    </row>
    <row r="22" spans="1:9" ht="12.75">
      <c r="A22" s="12" t="s">
        <v>26</v>
      </c>
      <c r="B22" s="22">
        <f>'[10]ANU Acelga'!B85</f>
        <v>95</v>
      </c>
      <c r="C22" s="22">
        <f>'[10]ANU Acelga'!C85</f>
        <v>2617</v>
      </c>
      <c r="D22" s="22">
        <f>'[10]ANU Acelga'!D85</f>
        <v>66</v>
      </c>
      <c r="E22" s="22">
        <f>'[10]ANU Acelga'!E85</f>
        <v>2778</v>
      </c>
      <c r="F22" s="22">
        <f>'[10]ANU Acelga'!F85</f>
        <v>13015</v>
      </c>
      <c r="G22" s="22">
        <f>'[10]ANU Acelga'!G85</f>
        <v>27151</v>
      </c>
      <c r="H22" s="22">
        <f>'[10]ANU Acelga'!H85</f>
        <v>55864</v>
      </c>
      <c r="I22" s="22">
        <f>'[10]ANU Acelga'!I85</f>
        <v>75979</v>
      </c>
    </row>
    <row r="23" spans="1:9" ht="12.75">
      <c r="A23" s="12" t="s">
        <v>27</v>
      </c>
      <c r="B23" s="22">
        <f>'[10]ANU Cardo'!B45</f>
        <v>12</v>
      </c>
      <c r="C23" s="22">
        <f>'[10]ANU Cardo'!C45</f>
        <v>739</v>
      </c>
      <c r="D23" s="22" t="str">
        <f>'[10]ANU Cardo'!D45</f>
        <v>–</v>
      </c>
      <c r="E23" s="22">
        <f>'[10]ANU Cardo'!E45</f>
        <v>751</v>
      </c>
      <c r="F23" s="22">
        <f>'[10]ANU Cardo'!F45</f>
        <v>9050</v>
      </c>
      <c r="G23" s="22">
        <f>'[10]ANU Cardo'!G45</f>
        <v>39933</v>
      </c>
      <c r="H23" s="22" t="str">
        <f>'[10]ANU Cardo'!H45</f>
        <v>–</v>
      </c>
      <c r="I23" s="22">
        <f>'[10]ANU Cardo'!I45</f>
        <v>29619</v>
      </c>
    </row>
    <row r="24" spans="1:9" ht="12.75">
      <c r="A24" s="12" t="s">
        <v>28</v>
      </c>
      <c r="B24" s="22" t="str">
        <f>'[10]ANU Achico verde'!B15</f>
        <v>–</v>
      </c>
      <c r="C24" s="22">
        <f>'[10]ANU Achico verde'!C15</f>
        <v>9</v>
      </c>
      <c r="D24" s="22" t="str">
        <f>'[10]ANU Achico verde'!D15</f>
        <v>–</v>
      </c>
      <c r="E24" s="22">
        <f>'[10]ANU Achico verde'!E15</f>
        <v>9</v>
      </c>
      <c r="F24" s="22" t="str">
        <f>'[10]ANU Achico verde'!F15</f>
        <v>–</v>
      </c>
      <c r="G24" s="22">
        <f>'[10]ANU Achico verde'!G15</f>
        <v>38658</v>
      </c>
      <c r="H24" s="22" t="str">
        <f>'[10]ANU Achico verde'!H15</f>
        <v>–</v>
      </c>
      <c r="I24" s="22">
        <f>'[10]ANU Achico verde'!I15</f>
        <v>348</v>
      </c>
    </row>
    <row r="25" spans="1:9" ht="12.75">
      <c r="A25" s="12" t="s">
        <v>29</v>
      </c>
      <c r="B25" s="25">
        <f>'[10]ANU Endivia'!B33</f>
        <v>1</v>
      </c>
      <c r="C25" s="25">
        <f>'[10]ANU Endivia'!C33</f>
        <v>646</v>
      </c>
      <c r="D25" s="25">
        <f>'[10]ANU Endivia'!D33</f>
        <v>1</v>
      </c>
      <c r="E25" s="25">
        <f>'[10]ANU Endivia'!E33</f>
        <v>648</v>
      </c>
      <c r="F25" s="25">
        <f>'[10]ANU Endivia'!F33</f>
        <v>15000</v>
      </c>
      <c r="G25" s="25">
        <f>'[10]ANU Endivia'!G33</f>
        <v>20083</v>
      </c>
      <c r="H25" s="25">
        <f>'[10]ANU Endivia'!H33</f>
        <v>32000</v>
      </c>
      <c r="I25" s="25">
        <f>'[10]ANU Endivia'!I33</f>
        <v>13021</v>
      </c>
    </row>
    <row r="26" spans="1:9" ht="12.75">
      <c r="A26" s="12" t="s">
        <v>30</v>
      </c>
      <c r="B26" s="22" t="str">
        <f>'[10]ANU Borraja'!B20</f>
        <v>–</v>
      </c>
      <c r="C26" s="22">
        <f>'[10]ANU Borraja'!C20</f>
        <v>448</v>
      </c>
      <c r="D26" s="22">
        <f>'[10]ANU Borraja'!D20</f>
        <v>61</v>
      </c>
      <c r="E26" s="22">
        <f>'[10]ANU Borraja'!E20</f>
        <v>509</v>
      </c>
      <c r="F26" s="22" t="str">
        <f>'[10]ANU Borraja'!F20</f>
        <v>–</v>
      </c>
      <c r="G26" s="22">
        <f>'[10]ANU Borraja'!G20</f>
        <v>31987</v>
      </c>
      <c r="H26" s="22">
        <f>'[10]ANU Borraja'!H20</f>
        <v>56492</v>
      </c>
      <c r="I26" s="22">
        <f>'[10]ANU Borraja'!I20</f>
        <v>17776</v>
      </c>
    </row>
    <row r="27" spans="1:9" ht="12.75">
      <c r="A27" s="12"/>
      <c r="B27" s="25"/>
      <c r="C27" s="22"/>
      <c r="D27" s="22"/>
      <c r="E27" s="22"/>
      <c r="F27" s="25"/>
      <c r="G27" s="26"/>
      <c r="H27" s="26"/>
      <c r="I27" s="22"/>
    </row>
    <row r="28" spans="1:9" ht="12.75">
      <c r="A28" s="27" t="s">
        <v>31</v>
      </c>
      <c r="B28" s="25"/>
      <c r="C28" s="22"/>
      <c r="D28" s="22"/>
      <c r="E28" s="22"/>
      <c r="F28" s="25"/>
      <c r="G28" s="26"/>
      <c r="H28" s="26"/>
      <c r="I28" s="22"/>
    </row>
    <row r="29" spans="1:9" ht="12.75">
      <c r="A29" s="12" t="s">
        <v>70</v>
      </c>
      <c r="B29" s="22">
        <f>'[10]ANU Sandia'!B67</f>
        <v>2876</v>
      </c>
      <c r="C29" s="22">
        <f>'[10]ANU Sandia'!C67</f>
        <v>8108</v>
      </c>
      <c r="D29" s="22">
        <f>'[10]ANU Sandia'!D67</f>
        <v>4693</v>
      </c>
      <c r="E29" s="22">
        <f>'[10]ANU Sandia'!E67</f>
        <v>15677</v>
      </c>
      <c r="F29" s="26">
        <f>'[10]ANU Sandia'!F67</f>
        <v>8386</v>
      </c>
      <c r="G29" s="26">
        <f>'[10]ANU Sandia'!G67</f>
        <v>42731.90688209176</v>
      </c>
      <c r="H29" s="26">
        <f>'[10]ANU Sandia'!H67</f>
        <v>53688</v>
      </c>
      <c r="I29" s="22">
        <f>'[10]ANU Sandia'!I67</f>
        <v>622546</v>
      </c>
    </row>
    <row r="30" spans="1:9" ht="12.75">
      <c r="A30" s="12" t="s">
        <v>32</v>
      </c>
      <c r="B30" s="22"/>
      <c r="C30" s="22"/>
      <c r="D30" s="22"/>
      <c r="E30" s="23">
        <v>6218</v>
      </c>
      <c r="F30" s="22"/>
      <c r="G30" s="22"/>
      <c r="H30" s="22"/>
      <c r="I30" s="22">
        <v>146072</v>
      </c>
    </row>
    <row r="31" spans="1:9" ht="12.75">
      <c r="A31" s="12" t="s">
        <v>33</v>
      </c>
      <c r="B31" s="22"/>
      <c r="C31" s="22"/>
      <c r="D31" s="22"/>
      <c r="E31" s="23">
        <v>3988</v>
      </c>
      <c r="F31" s="22"/>
      <c r="G31" s="22"/>
      <c r="H31" s="22"/>
      <c r="I31" s="22">
        <v>96090</v>
      </c>
    </row>
    <row r="32" spans="1:9" ht="12.75">
      <c r="A32" s="12" t="s">
        <v>34</v>
      </c>
      <c r="B32" s="22"/>
      <c r="C32" s="22"/>
      <c r="D32" s="22"/>
      <c r="E32" s="23">
        <v>3622</v>
      </c>
      <c r="F32" s="22"/>
      <c r="G32" s="22"/>
      <c r="H32" s="22"/>
      <c r="I32" s="22">
        <v>133957</v>
      </c>
    </row>
    <row r="33" spans="1:9" ht="12.75">
      <c r="A33" s="12" t="s">
        <v>35</v>
      </c>
      <c r="B33" s="22"/>
      <c r="C33" s="22"/>
      <c r="D33" s="22"/>
      <c r="E33" s="23">
        <v>25328</v>
      </c>
      <c r="F33" s="22"/>
      <c r="G33" s="22"/>
      <c r="H33" s="22"/>
      <c r="I33" s="22">
        <v>725660</v>
      </c>
    </row>
    <row r="34" spans="1:9" ht="12.75">
      <c r="A34" s="12" t="s">
        <v>71</v>
      </c>
      <c r="B34" s="22">
        <v>5631</v>
      </c>
      <c r="C34" s="22">
        <v>23793</v>
      </c>
      <c r="D34" s="22">
        <v>9732</v>
      </c>
      <c r="E34" s="22">
        <f aca="true" t="shared" si="0" ref="E34:E39">SUM(B34:D34)</f>
        <v>39156</v>
      </c>
      <c r="F34" s="26">
        <v>8053</v>
      </c>
      <c r="G34" s="26">
        <v>30626</v>
      </c>
      <c r="H34" s="26">
        <v>33678</v>
      </c>
      <c r="I34" s="22">
        <f>SUM(I30:I33)</f>
        <v>1101779</v>
      </c>
    </row>
    <row r="35" spans="1:9" ht="12.75">
      <c r="A35" s="12" t="s">
        <v>36</v>
      </c>
      <c r="B35" s="22">
        <v>242</v>
      </c>
      <c r="C35" s="22">
        <v>1239</v>
      </c>
      <c r="D35" s="22" t="s">
        <v>3</v>
      </c>
      <c r="E35" s="22">
        <f t="shared" si="0"/>
        <v>1481</v>
      </c>
      <c r="F35" s="26">
        <v>7607</v>
      </c>
      <c r="G35" s="26">
        <v>24985</v>
      </c>
      <c r="H35" s="22" t="s">
        <v>3</v>
      </c>
      <c r="I35" s="22">
        <v>32800</v>
      </c>
    </row>
    <row r="36" spans="1:9" ht="12.75">
      <c r="A36" s="12" t="s">
        <v>72</v>
      </c>
      <c r="B36" s="22">
        <v>139</v>
      </c>
      <c r="C36" s="22">
        <v>1710</v>
      </c>
      <c r="D36" s="22">
        <v>4366</v>
      </c>
      <c r="E36" s="22">
        <f t="shared" si="0"/>
        <v>6215</v>
      </c>
      <c r="F36" s="26">
        <v>9324</v>
      </c>
      <c r="G36" s="26">
        <v>32601</v>
      </c>
      <c r="H36" s="26">
        <v>56036</v>
      </c>
      <c r="I36" s="22">
        <v>301700</v>
      </c>
    </row>
    <row r="37" spans="1:9" ht="12.75">
      <c r="A37" s="24" t="s">
        <v>37</v>
      </c>
      <c r="B37" s="22">
        <v>25</v>
      </c>
      <c r="C37" s="22">
        <v>1413</v>
      </c>
      <c r="D37" s="22">
        <v>6012</v>
      </c>
      <c r="E37" s="22">
        <f t="shared" si="0"/>
        <v>7450</v>
      </c>
      <c r="F37" s="26">
        <v>14128</v>
      </c>
      <c r="G37" s="26">
        <v>28050</v>
      </c>
      <c r="H37" s="26">
        <v>78469</v>
      </c>
      <c r="I37" s="22">
        <v>511742</v>
      </c>
    </row>
    <row r="38" spans="1:9" ht="12.75">
      <c r="A38" s="12" t="s">
        <v>38</v>
      </c>
      <c r="B38" s="22">
        <v>2</v>
      </c>
      <c r="C38" s="22">
        <v>301</v>
      </c>
      <c r="D38" s="25">
        <v>3</v>
      </c>
      <c r="E38" s="22">
        <f t="shared" si="0"/>
        <v>306</v>
      </c>
      <c r="F38" s="28">
        <v>5088</v>
      </c>
      <c r="G38" s="26">
        <v>13367</v>
      </c>
      <c r="H38" s="25">
        <v>85000</v>
      </c>
      <c r="I38" s="22">
        <v>4290</v>
      </c>
    </row>
    <row r="39" spans="1:9" ht="12.75">
      <c r="A39" s="12" t="s">
        <v>39</v>
      </c>
      <c r="B39" s="22">
        <v>14</v>
      </c>
      <c r="C39" s="22">
        <v>2124</v>
      </c>
      <c r="D39" s="22">
        <v>1553</v>
      </c>
      <c r="E39" s="22">
        <f t="shared" si="0"/>
        <v>3691</v>
      </c>
      <c r="F39" s="26">
        <v>6104</v>
      </c>
      <c r="G39" s="26">
        <v>28882</v>
      </c>
      <c r="H39" s="26">
        <v>59872</v>
      </c>
      <c r="I39" s="22">
        <v>154412</v>
      </c>
    </row>
    <row r="40" spans="1:9" ht="12.75">
      <c r="A40" s="12" t="s">
        <v>40</v>
      </c>
      <c r="B40" s="22"/>
      <c r="C40" s="22"/>
      <c r="D40" s="22"/>
      <c r="E40" s="23">
        <f>'[10]ANU Var Tomate'!B$86</f>
        <v>11639</v>
      </c>
      <c r="F40" s="22"/>
      <c r="G40" s="22"/>
      <c r="H40" s="22"/>
      <c r="I40" s="23">
        <f>'[10]ANU Var Tomate'!C$86</f>
        <v>1010302</v>
      </c>
    </row>
    <row r="41" spans="1:9" ht="12.75">
      <c r="A41" s="5" t="s">
        <v>41</v>
      </c>
      <c r="B41" s="22"/>
      <c r="C41" s="22"/>
      <c r="D41" s="22"/>
      <c r="E41" s="23">
        <f>'[10]ANU Var Tomate'!D$86</f>
        <v>39104</v>
      </c>
      <c r="F41" s="22"/>
      <c r="G41" s="22"/>
      <c r="H41" s="22"/>
      <c r="I41" s="23">
        <f>'[10]ANU Var Tomate'!E$86</f>
        <v>2272793</v>
      </c>
    </row>
    <row r="42" spans="1:9" ht="12.75">
      <c r="A42" s="5" t="s">
        <v>42</v>
      </c>
      <c r="B42" s="22"/>
      <c r="C42" s="22"/>
      <c r="D42" s="22"/>
      <c r="E42" s="23">
        <f>'[10]ANU Var Tomate'!F$86</f>
        <v>8523</v>
      </c>
      <c r="F42" s="22"/>
      <c r="G42" s="22"/>
      <c r="H42" s="22"/>
      <c r="I42" s="23">
        <f>'[10]ANU Var Tomate'!G$86</f>
        <v>696623</v>
      </c>
    </row>
    <row r="43" spans="1:9" ht="12.75">
      <c r="A43" s="12" t="s">
        <v>43</v>
      </c>
      <c r="B43" s="22">
        <f>'[10]ANU Tomate Resumen'!B85</f>
        <v>694</v>
      </c>
      <c r="C43" s="22">
        <f>'[10]ANU Tomate Resumen'!C85</f>
        <v>40008</v>
      </c>
      <c r="D43" s="22">
        <f>'[10]ANU Tomate Resumen'!D85</f>
        <v>18564</v>
      </c>
      <c r="E43" s="22">
        <f>'[10]ANU Tomate Resumen'!E85</f>
        <v>59266</v>
      </c>
      <c r="F43" s="22">
        <f>'[10]ANU Tomate Resumen'!F85</f>
        <v>12655</v>
      </c>
      <c r="G43" s="22">
        <f>'[10]ANU Tomate Resumen'!G85</f>
        <v>57811.210357928416</v>
      </c>
      <c r="H43" s="22">
        <f>'[10]ANU Tomate Resumen'!H85</f>
        <v>89313.48933419521</v>
      </c>
      <c r="I43" s="22">
        <f>'[10]ANU Tomate Resumen'!I85</f>
        <v>3979718</v>
      </c>
    </row>
    <row r="44" spans="1:9" ht="12.75">
      <c r="A44" s="12" t="s">
        <v>44</v>
      </c>
      <c r="B44" s="22">
        <f>'[10]ANU Pimiento'!B85</f>
        <v>346</v>
      </c>
      <c r="C44" s="22">
        <f>'[10]ANU Pimiento'!C85</f>
        <v>10958</v>
      </c>
      <c r="D44" s="22">
        <f>'[10]ANU Pimiento'!D85</f>
        <v>11660</v>
      </c>
      <c r="E44" s="22">
        <f>'[10]ANU Pimiento'!E85</f>
        <v>22964</v>
      </c>
      <c r="F44" s="22">
        <f>'[10]ANU Pimiento'!F85</f>
        <v>10688</v>
      </c>
      <c r="G44" s="22">
        <f>'[10]ANU Pimiento'!G85</f>
        <v>23536.002646468332</v>
      </c>
      <c r="H44" s="22">
        <f>'[10]ANU Pimiento'!H85</f>
        <v>68150.96843910807</v>
      </c>
      <c r="I44" s="22">
        <f>'[10]ANU Pimiento'!I85</f>
        <v>1056184</v>
      </c>
    </row>
    <row r="45" spans="1:9" ht="12.75">
      <c r="A45" s="24" t="s">
        <v>45</v>
      </c>
      <c r="B45" s="22">
        <v>13</v>
      </c>
      <c r="C45" s="22">
        <v>136</v>
      </c>
      <c r="D45" s="22" t="s">
        <v>3</v>
      </c>
      <c r="E45" s="22">
        <f>SUM(B45:D45)</f>
        <v>149</v>
      </c>
      <c r="F45" s="26">
        <v>5538</v>
      </c>
      <c r="G45" s="26">
        <v>10043</v>
      </c>
      <c r="H45" s="22" t="s">
        <v>3</v>
      </c>
      <c r="I45" s="22">
        <v>1439</v>
      </c>
    </row>
    <row r="46" spans="1:9" ht="12.75">
      <c r="A46" s="12" t="s">
        <v>73</v>
      </c>
      <c r="B46" s="22">
        <f>'[10]ANU Fresa freson'!B85</f>
        <v>19</v>
      </c>
      <c r="C46" s="22">
        <f>'[10]ANU Fresa freson'!C85</f>
        <v>1824</v>
      </c>
      <c r="D46" s="22">
        <f>'[10]ANU Fresa freson'!D85</f>
        <v>7061</v>
      </c>
      <c r="E46" s="22">
        <f>'[10]ANU Fresa freson'!E85</f>
        <v>8904</v>
      </c>
      <c r="F46" s="22">
        <f>'[10]ANU Fresa freson'!F85</f>
        <v>6474</v>
      </c>
      <c r="G46" s="22">
        <f>'[10]ANU Fresa freson'!G85</f>
        <v>7034.318530701755</v>
      </c>
      <c r="H46" s="22">
        <f>'[10]ANU Fresa freson'!H85</f>
        <v>36715.689562384934</v>
      </c>
      <c r="I46" s="22">
        <f>'[10]ANU Fresa freson'!I85</f>
        <v>279441</v>
      </c>
    </row>
    <row r="47" spans="1:9" ht="12.75">
      <c r="A47" s="12"/>
      <c r="B47" s="22"/>
      <c r="C47" s="22"/>
      <c r="D47" s="22"/>
      <c r="E47" s="22"/>
      <c r="F47" s="26"/>
      <c r="G47" s="26"/>
      <c r="H47" s="26"/>
      <c r="I47" s="22"/>
    </row>
    <row r="48" spans="1:9" ht="12.75">
      <c r="A48" s="27" t="s">
        <v>46</v>
      </c>
      <c r="B48" s="22"/>
      <c r="C48" s="22"/>
      <c r="D48" s="22"/>
      <c r="E48" s="22"/>
      <c r="F48" s="26"/>
      <c r="G48" s="26"/>
      <c r="H48" s="26"/>
      <c r="I48" s="22"/>
    </row>
    <row r="49" spans="1:9" ht="12.75">
      <c r="A49" s="12" t="s">
        <v>47</v>
      </c>
      <c r="B49" s="22">
        <v>114</v>
      </c>
      <c r="C49" s="22">
        <v>19175</v>
      </c>
      <c r="D49" s="22" t="s">
        <v>3</v>
      </c>
      <c r="E49" s="22">
        <f>SUM(B49:D49)</f>
        <v>19289</v>
      </c>
      <c r="F49" s="26">
        <v>3859</v>
      </c>
      <c r="G49" s="26">
        <v>15070</v>
      </c>
      <c r="H49" s="26" t="s">
        <v>3</v>
      </c>
      <c r="I49" s="22">
        <v>289417</v>
      </c>
    </row>
    <row r="50" spans="1:9" ht="12.75">
      <c r="A50" s="12" t="s">
        <v>48</v>
      </c>
      <c r="B50" s="22">
        <f>'[10]ANU Coliflor'!B85</f>
        <v>249</v>
      </c>
      <c r="C50" s="22">
        <f>'[10]ANU Coliflor'!C85</f>
        <v>25068</v>
      </c>
      <c r="D50" s="22" t="str">
        <f>'[10]ANU Coliflor'!D85</f>
        <v>–</v>
      </c>
      <c r="E50" s="22">
        <f>'[10]ANU Coliflor'!E85</f>
        <v>25317</v>
      </c>
      <c r="F50" s="22">
        <f>'[10]ANU Coliflor'!F85</f>
        <v>14791.044176706828</v>
      </c>
      <c r="G50" s="22">
        <f>'[10]ANU Coliflor'!G85</f>
        <v>19402.628889420776</v>
      </c>
      <c r="H50" s="22" t="str">
        <f>'[10]ANU Coliflor'!H85</f>
        <v>–</v>
      </c>
      <c r="I50" s="22">
        <f>'[10]ANU Coliflor'!I85</f>
        <v>492778</v>
      </c>
    </row>
    <row r="51" spans="1:9" ht="12.75">
      <c r="A51" s="12"/>
      <c r="B51" s="22"/>
      <c r="C51" s="22"/>
      <c r="D51" s="22"/>
      <c r="E51" s="22"/>
      <c r="F51" s="26"/>
      <c r="G51" s="26"/>
      <c r="H51" s="26"/>
      <c r="I51" s="22"/>
    </row>
    <row r="52" spans="1:9" ht="12.75">
      <c r="A52" s="27" t="s">
        <v>49</v>
      </c>
      <c r="B52" s="22"/>
      <c r="C52" s="22"/>
      <c r="D52" s="22"/>
      <c r="E52" s="22"/>
      <c r="F52" s="26"/>
      <c r="G52" s="26"/>
      <c r="H52" s="26"/>
      <c r="I52" s="22"/>
    </row>
    <row r="53" spans="1:9" ht="12.75">
      <c r="A53" s="12" t="s">
        <v>50</v>
      </c>
      <c r="B53" s="22">
        <f>'[10]ANU Ajo'!B85</f>
        <v>4154</v>
      </c>
      <c r="C53" s="22">
        <f>'[10]ANU Ajo'!C85</f>
        <v>19805</v>
      </c>
      <c r="D53" s="22" t="str">
        <f>'[10]ANU Ajo'!D85</f>
        <v>–</v>
      </c>
      <c r="E53" s="22">
        <f>'[10]ANU Ajo'!E85</f>
        <v>23959</v>
      </c>
      <c r="F53" s="22">
        <f>'[10]ANU Ajo'!F85</f>
        <v>4192.49085219066</v>
      </c>
      <c r="G53" s="22">
        <f>'[10]ANU Ajo'!G85</f>
        <v>8975.758242867963</v>
      </c>
      <c r="H53" s="22" t="str">
        <f>'[10]ANU Ajo'!H85</f>
        <v>–</v>
      </c>
      <c r="I53" s="22">
        <f>'[10]ANU Ajo'!I85</f>
        <v>195178</v>
      </c>
    </row>
    <row r="54" spans="1:9" ht="12.75">
      <c r="A54" s="12" t="s">
        <v>51</v>
      </c>
      <c r="B54" s="22"/>
      <c r="C54" s="22"/>
      <c r="D54" s="22"/>
      <c r="E54" s="23">
        <f>'[10]ANU Var Cebolla'!B$86</f>
        <v>3316</v>
      </c>
      <c r="F54" s="22"/>
      <c r="G54" s="22"/>
      <c r="H54" s="22"/>
      <c r="I54" s="23">
        <f>'[10]ANU Var Cebolla'!C$86</f>
        <v>127454</v>
      </c>
    </row>
    <row r="55" spans="1:9" ht="12.75">
      <c r="A55" s="12" t="s">
        <v>52</v>
      </c>
      <c r="B55" s="22"/>
      <c r="C55" s="22"/>
      <c r="D55" s="22"/>
      <c r="E55" s="23">
        <f>'[10]ANU Var Cebolla'!D$86</f>
        <v>1579</v>
      </c>
      <c r="F55" s="22"/>
      <c r="G55" s="22"/>
      <c r="H55" s="22"/>
      <c r="I55" s="23">
        <f>'[10]ANU Var Cebolla'!E$86</f>
        <v>85040</v>
      </c>
    </row>
    <row r="56" spans="1:9" ht="12.75">
      <c r="A56" s="12" t="s">
        <v>53</v>
      </c>
      <c r="B56" s="22"/>
      <c r="C56" s="22"/>
      <c r="D56" s="22"/>
      <c r="E56" s="23">
        <f>'[10]ANU Var Cebolla'!F$86</f>
        <v>11129</v>
      </c>
      <c r="F56" s="22"/>
      <c r="G56" s="22"/>
      <c r="H56" s="22"/>
      <c r="I56" s="23">
        <f>'[10]ANU Var Cebolla'!G$86</f>
        <v>629957</v>
      </c>
    </row>
    <row r="57" spans="1:9" ht="12.75">
      <c r="A57" s="12" t="s">
        <v>54</v>
      </c>
      <c r="B57" s="22"/>
      <c r="C57" s="22"/>
      <c r="D57" s="22"/>
      <c r="E57" s="23">
        <f>'[10]ANU Var Cebolla'!H$86</f>
        <v>5474</v>
      </c>
      <c r="F57" s="22"/>
      <c r="G57" s="22"/>
      <c r="H57" s="22"/>
      <c r="I57" s="23">
        <f>'[10]ANU Var Cebolla'!I$86</f>
        <v>179651</v>
      </c>
    </row>
    <row r="58" spans="1:9" ht="12.75">
      <c r="A58" s="12" t="s">
        <v>55</v>
      </c>
      <c r="B58" s="22">
        <f>'[10]ANU Cebo resumen'!B85</f>
        <v>1276</v>
      </c>
      <c r="C58" s="22">
        <f>'[10]ANU Cebo resumen'!C85</f>
        <v>20217</v>
      </c>
      <c r="D58" s="22">
        <f>'[10]ANU Cebo resumen'!D85</f>
        <v>5</v>
      </c>
      <c r="E58" s="22">
        <f>'[10]ANU Cebo resumen'!E85</f>
        <v>21498</v>
      </c>
      <c r="F58" s="22">
        <f>'[10]ANU Cebo resumen'!F85</f>
        <v>9855.669278996866</v>
      </c>
      <c r="G58" s="22">
        <f>'[10]ANU Cebo resumen'!G85</f>
        <v>49752.5912845625</v>
      </c>
      <c r="H58" s="22">
        <f>'[10]ANU Cebo resumen'!H85</f>
        <v>35000</v>
      </c>
      <c r="I58" s="22">
        <f>'[10]ANU Cebo resumen'!I85</f>
        <v>1022102</v>
      </c>
    </row>
    <row r="59" spans="1:9" ht="12.75">
      <c r="A59" s="12" t="s">
        <v>56</v>
      </c>
      <c r="B59" s="22">
        <f>'[10]ANU Cebolleta'!B59</f>
        <v>85</v>
      </c>
      <c r="C59" s="22">
        <f>'[10]ANU Cebolleta'!C59</f>
        <v>1231</v>
      </c>
      <c r="D59" s="22">
        <f>'[10]ANU Cebolleta'!D59</f>
        <v>3</v>
      </c>
      <c r="E59" s="22">
        <f>'[10]ANU Cebolleta'!E59</f>
        <v>1319</v>
      </c>
      <c r="F59" s="22">
        <f>'[10]ANU Cebolleta'!F59</f>
        <v>11461</v>
      </c>
      <c r="G59" s="22">
        <f>'[10]ANU Cebolleta'!G59</f>
        <v>21467</v>
      </c>
      <c r="H59" s="22">
        <f>'[10]ANU Cebolleta'!H59</f>
        <v>41000</v>
      </c>
      <c r="I59" s="22">
        <f>'[10]ANU Cebolleta'!I59</f>
        <v>27492</v>
      </c>
    </row>
    <row r="60" spans="1:9" ht="12.75">
      <c r="A60" s="12" t="s">
        <v>57</v>
      </c>
      <c r="B60" s="22">
        <f>'[10]ANU Puerro'!B79</f>
        <v>182</v>
      </c>
      <c r="C60" s="22">
        <f>'[10]ANU Puerro'!C79</f>
        <v>2555</v>
      </c>
      <c r="D60" s="22">
        <f>'[10]ANU Puerro'!D79</f>
        <v>13</v>
      </c>
      <c r="E60" s="22">
        <f>'[10]ANU Puerro'!E79</f>
        <v>2750</v>
      </c>
      <c r="F60" s="22">
        <f>'[10]ANU Puerro'!F79</f>
        <v>13524</v>
      </c>
      <c r="G60" s="22">
        <f>'[10]ANU Puerro'!G79</f>
        <v>27550</v>
      </c>
      <c r="H60" s="22">
        <f>'[10]ANU Puerro'!H79</f>
        <v>18000</v>
      </c>
      <c r="I60" s="22">
        <f>'[10]ANU Puerro'!I79</f>
        <v>73088</v>
      </c>
    </row>
    <row r="61" spans="1:9" ht="12.75">
      <c r="A61" s="12" t="s">
        <v>58</v>
      </c>
      <c r="B61" s="22">
        <f>'[10]ANU Remol mesa'!B57</f>
        <v>21</v>
      </c>
      <c r="C61" s="22">
        <f>'[10]ANU Remol mesa'!C57</f>
        <v>530</v>
      </c>
      <c r="D61" s="22" t="str">
        <f>'[10]ANU Remol mesa'!D57</f>
        <v>–</v>
      </c>
      <c r="E61" s="22">
        <f>'[10]ANU Remol mesa'!E57</f>
        <v>551</v>
      </c>
      <c r="F61" s="22">
        <f>'[10]ANU Remol mesa'!F57</f>
        <v>10190</v>
      </c>
      <c r="G61" s="22">
        <f>'[10]ANU Remol mesa'!G57</f>
        <v>33789</v>
      </c>
      <c r="H61" s="22" t="str">
        <f>'[10]ANU Remol mesa'!H57</f>
        <v>–</v>
      </c>
      <c r="I61" s="22">
        <f>'[10]ANU Remol mesa'!I57</f>
        <v>18123</v>
      </c>
    </row>
    <row r="62" spans="1:9" ht="12.75">
      <c r="A62" s="12" t="s">
        <v>59</v>
      </c>
      <c r="B62" s="22">
        <f>'[10]ANU Zanahoria'!B85</f>
        <v>138</v>
      </c>
      <c r="C62" s="22">
        <f>'[10]ANU Zanahoria'!C85</f>
        <v>7444</v>
      </c>
      <c r="D62" s="22">
        <f>'[10]ANU Zanahoria'!D85</f>
        <v>6</v>
      </c>
      <c r="E62" s="22">
        <f>'[10]ANU Zanahoria'!E85</f>
        <v>7588</v>
      </c>
      <c r="F62" s="22">
        <f>'[10]ANU Zanahoria'!F85</f>
        <v>9323.246376811594</v>
      </c>
      <c r="G62" s="22">
        <f>'[10]ANU Zanahoria'!G85</f>
        <v>58391.30252552391</v>
      </c>
      <c r="H62" s="22">
        <f>'[10]ANU Zanahoria'!H85</f>
        <v>24666.666666666668</v>
      </c>
      <c r="I62" s="22">
        <f>'[10]ANU Zanahoria'!I85</f>
        <v>436099</v>
      </c>
    </row>
    <row r="63" spans="1:9" ht="12.75">
      <c r="A63" s="12" t="s">
        <v>74</v>
      </c>
      <c r="B63" s="22">
        <f>'[10]ANU Rabano'!B54</f>
        <v>21</v>
      </c>
      <c r="C63" s="22">
        <f>'[10]ANU Rabano'!C54</f>
        <v>518</v>
      </c>
      <c r="D63" s="22" t="str">
        <f>'[10]ANU Rabano'!D54</f>
        <v>–</v>
      </c>
      <c r="E63" s="22">
        <f>'[10]ANU Rabano'!E54</f>
        <v>539</v>
      </c>
      <c r="F63" s="22">
        <f>'[10]ANU Rabano'!F54</f>
        <v>9479</v>
      </c>
      <c r="G63" s="22">
        <f>'[10]ANU Rabano'!G54</f>
        <v>15603</v>
      </c>
      <c r="H63" s="22" t="str">
        <f>'[10]ANU Rabano'!H54</f>
        <v>–</v>
      </c>
      <c r="I63" s="22">
        <f>'[10]ANU Rabano'!I54</f>
        <v>8282</v>
      </c>
    </row>
    <row r="64" spans="1:9" ht="12.75">
      <c r="A64" s="12" t="s">
        <v>60</v>
      </c>
      <c r="B64" s="22">
        <f>'[10]ANU Nabo'!B54</f>
        <v>6248</v>
      </c>
      <c r="C64" s="22">
        <f>'[10]ANU Nabo'!C54</f>
        <v>657</v>
      </c>
      <c r="D64" s="22" t="str">
        <f>'[10]ANU Nabo'!D54</f>
        <v>–</v>
      </c>
      <c r="E64" s="22">
        <f>'[10]ANU Nabo'!E54</f>
        <v>6905</v>
      </c>
      <c r="F64" s="22">
        <f>'[10]ANU Nabo'!F54</f>
        <v>7911.444942381562</v>
      </c>
      <c r="G64" s="22">
        <f>'[10]ANU Nabo'!G54</f>
        <v>24262.698630136987</v>
      </c>
      <c r="H64" s="22" t="str">
        <f>'[10]ANU Nabo'!H54</f>
        <v>–</v>
      </c>
      <c r="I64" s="22">
        <f>'[10]ANU Nabo'!I54</f>
        <v>65373</v>
      </c>
    </row>
    <row r="65" spans="1:9" ht="12.75">
      <c r="A65" s="12"/>
      <c r="B65" s="22"/>
      <c r="C65" s="22"/>
      <c r="D65" s="25"/>
      <c r="E65" s="22"/>
      <c r="F65" s="26"/>
      <c r="G65" s="26"/>
      <c r="H65" s="25"/>
      <c r="I65" s="22"/>
    </row>
    <row r="66" spans="1:9" ht="12.75">
      <c r="A66" s="27" t="s">
        <v>61</v>
      </c>
      <c r="B66" s="22"/>
      <c r="C66" s="22"/>
      <c r="D66" s="25"/>
      <c r="E66" s="22"/>
      <c r="F66" s="26"/>
      <c r="G66" s="26"/>
      <c r="H66" s="25"/>
      <c r="I66" s="22"/>
    </row>
    <row r="67" spans="1:9" ht="12.75">
      <c r="A67" s="12" t="s">
        <v>75</v>
      </c>
      <c r="B67" s="22">
        <f>'[10]ANU Jud verdes'!B85</f>
        <v>344</v>
      </c>
      <c r="C67" s="22">
        <f>'[10]ANU Jud verdes'!C85</f>
        <v>11384</v>
      </c>
      <c r="D67" s="22">
        <f>'[10]ANU Jud verdes'!D85</f>
        <v>7750</v>
      </c>
      <c r="E67" s="22">
        <f>'[10]ANU Jud verdes'!E85</f>
        <v>19478</v>
      </c>
      <c r="F67" s="22">
        <f>'[10]ANU Jud verdes'!F85</f>
        <v>6269.142441860465</v>
      </c>
      <c r="G67" s="22">
        <f>'[10]ANU Jud verdes'!G85</f>
        <v>11702.576686577653</v>
      </c>
      <c r="H67" s="22">
        <f>'[10]ANU Jud verdes'!H85</f>
        <v>17312.335741935483</v>
      </c>
      <c r="I67" s="22">
        <f>'[10]ANU Jud verdes'!I85</f>
        <v>269763</v>
      </c>
    </row>
    <row r="68" spans="1:9" ht="12.75">
      <c r="A68" s="24" t="s">
        <v>62</v>
      </c>
      <c r="B68" s="22">
        <f>'[10]ANU Guis verdes'!B85</f>
        <v>468</v>
      </c>
      <c r="C68" s="22">
        <f>'[10]ANU Guis verdes'!C85</f>
        <v>7181</v>
      </c>
      <c r="D68" s="22">
        <f>'[10]ANU Guis verdes'!D85</f>
        <v>42</v>
      </c>
      <c r="E68" s="22">
        <f>'[10]ANU Guis verdes'!E85</f>
        <v>7691</v>
      </c>
      <c r="F68" s="22">
        <f>'[10]ANU Guis verdes'!F85</f>
        <v>2968.7542735042734</v>
      </c>
      <c r="G68" s="22">
        <f>'[10]ANU Guis verdes'!G85</f>
        <v>7534.637376409971</v>
      </c>
      <c r="H68" s="22">
        <f>'[10]ANU Guis verdes'!H85</f>
        <v>15971.42857142857</v>
      </c>
      <c r="I68" s="22">
        <f>'[10]ANU Guis verdes'!I85</f>
        <v>56168</v>
      </c>
    </row>
    <row r="69" spans="1:9" ht="12.75">
      <c r="A69" s="12" t="s">
        <v>63</v>
      </c>
      <c r="B69" s="22">
        <f>'[10]ANU Haba verde'!B85</f>
        <v>1046</v>
      </c>
      <c r="C69" s="22">
        <f>'[10]ANU Haba verde'!C85</f>
        <v>6622</v>
      </c>
      <c r="D69" s="22" t="s">
        <v>3</v>
      </c>
      <c r="E69" s="22">
        <f>'[10]ANU Haba verde'!E85</f>
        <v>7668</v>
      </c>
      <c r="F69" s="22">
        <f>'[10]ANU Haba verde'!F85</f>
        <v>3749</v>
      </c>
      <c r="G69" s="22">
        <f>'[10]ANU Haba verde'!G85</f>
        <v>9664.775445484747</v>
      </c>
      <c r="H69" s="26" t="s">
        <v>3</v>
      </c>
      <c r="I69" s="22">
        <f>'[10]ANU Haba verde'!I85</f>
        <v>67924</v>
      </c>
    </row>
    <row r="70" spans="1:9" ht="12.75">
      <c r="A70" s="12"/>
      <c r="B70" s="22"/>
      <c r="C70" s="22"/>
      <c r="D70" s="22"/>
      <c r="E70" s="22"/>
      <c r="F70" s="26"/>
      <c r="G70" s="26"/>
      <c r="H70" s="26"/>
      <c r="I70" s="22"/>
    </row>
    <row r="71" spans="1:9" ht="12.75">
      <c r="A71" s="27" t="s">
        <v>64</v>
      </c>
      <c r="B71" s="22"/>
      <c r="C71" s="22"/>
      <c r="D71" s="22"/>
      <c r="E71" s="22"/>
      <c r="F71" s="26"/>
      <c r="G71" s="26"/>
      <c r="H71" s="26"/>
      <c r="I71" s="22"/>
    </row>
    <row r="72" spans="1:9" ht="12.75">
      <c r="A72" s="5" t="s">
        <v>76</v>
      </c>
      <c r="B72" s="22" t="s">
        <v>3</v>
      </c>
      <c r="C72" s="22" t="s">
        <v>3</v>
      </c>
      <c r="D72" s="22">
        <f>'[10]ANU Champiñon'!B37</f>
        <v>31196.88888888889</v>
      </c>
      <c r="E72" s="22">
        <f>SUM(D72)</f>
        <v>31196.88888888889</v>
      </c>
      <c r="F72" s="26" t="s">
        <v>3</v>
      </c>
      <c r="G72" s="26" t="s">
        <v>3</v>
      </c>
      <c r="H72" s="26">
        <f>'[10]ANU Champiñon'!C37</f>
        <v>4041.524795919821</v>
      </c>
      <c r="I72" s="22">
        <v>126083</v>
      </c>
    </row>
    <row r="73" spans="1:9" ht="12.75">
      <c r="A73" s="12" t="s">
        <v>65</v>
      </c>
      <c r="B73" s="22" t="s">
        <v>3</v>
      </c>
      <c r="C73" s="22" t="s">
        <v>3</v>
      </c>
      <c r="D73" s="22">
        <v>2156</v>
      </c>
      <c r="E73" s="22">
        <v>2156</v>
      </c>
      <c r="F73" s="26" t="s">
        <v>3</v>
      </c>
      <c r="G73" s="26" t="s">
        <v>3</v>
      </c>
      <c r="H73" s="26">
        <v>3983</v>
      </c>
      <c r="I73" s="22">
        <v>8586</v>
      </c>
    </row>
    <row r="74" spans="1:9" ht="12.75">
      <c r="A74" s="29" t="s">
        <v>66</v>
      </c>
      <c r="B74" s="22">
        <v>900</v>
      </c>
      <c r="C74" s="22">
        <v>17092</v>
      </c>
      <c r="D74" s="22">
        <v>13</v>
      </c>
      <c r="E74" s="22">
        <f>SUM(B74:D74)</f>
        <v>18005</v>
      </c>
      <c r="F74" s="26">
        <v>5574</v>
      </c>
      <c r="G74" s="26">
        <v>14849</v>
      </c>
      <c r="H74" s="26">
        <v>36923</v>
      </c>
      <c r="I74" s="22">
        <v>259306</v>
      </c>
    </row>
    <row r="75" spans="1:9" ht="12.75">
      <c r="A75" s="12"/>
      <c r="B75" s="22"/>
      <c r="C75" s="22"/>
      <c r="D75" s="22"/>
      <c r="E75" s="22"/>
      <c r="F75" s="26"/>
      <c r="G75" s="26"/>
      <c r="H75" s="26"/>
      <c r="I75" s="22"/>
    </row>
    <row r="76" spans="1:9" ht="13.5" thickBot="1">
      <c r="A76" s="30" t="s">
        <v>67</v>
      </c>
      <c r="B76" s="31">
        <f>SUM(B13:B74)</f>
        <v>30738</v>
      </c>
      <c r="C76" s="31">
        <f>SUM(C13:C74)</f>
        <v>297115</v>
      </c>
      <c r="D76" s="31">
        <f>SUM(D13:D69,D74)+(SUM(D72:D73)/100)</f>
        <v>75007.52888888889</v>
      </c>
      <c r="E76" s="32">
        <f>SUM(B76:D76)</f>
        <v>402860.5288888889</v>
      </c>
      <c r="F76" s="31" t="s">
        <v>3</v>
      </c>
      <c r="G76" s="31" t="s">
        <v>3</v>
      </c>
      <c r="H76" s="31" t="s">
        <v>3</v>
      </c>
      <c r="I76" s="31">
        <f>SUM(I13:I16,I19:I29,I34:I39,I43:I53,I58:I74)</f>
        <v>13206141</v>
      </c>
    </row>
    <row r="77" ht="12.75">
      <c r="A77" s="5" t="s">
        <v>77</v>
      </c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