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'10.17'!$A$1:$G$55</definedName>
    <definedName name="DatosExternos_1" localSheetId="0">'10.17'!$B$8:$G$55</definedName>
    <definedName name="DatosExternos13" localSheetId="0">'10.17'!$B$8:$G$53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<sst xmlns="http://schemas.openxmlformats.org/spreadsheetml/2006/main" count="78" uniqueCount="55">
  <si>
    <t>CULTIVOS FORRAJEROS</t>
  </si>
  <si>
    <t>Superficie</t>
  </si>
  <si>
    <t>Producción</t>
  </si>
  <si>
    <t>Rendimiento</t>
  </si>
  <si>
    <t>en verde</t>
  </si>
  <si>
    <t>Secano</t>
  </si>
  <si>
    <t>Regadío</t>
  </si>
  <si>
    <t>Total</t>
  </si>
  <si>
    <t>–</t>
  </si>
  <si>
    <t>(kg/ha)</t>
  </si>
  <si>
    <t>(toneladas)</t>
  </si>
  <si>
    <t>Provincias y</t>
  </si>
  <si>
    <t>Comunidades Autónomas</t>
  </si>
  <si>
    <t>Alava</t>
  </si>
  <si>
    <t>Vizcaya</t>
  </si>
  <si>
    <t xml:space="preserve"> NAVARRA</t>
  </si>
  <si>
    <t xml:space="preserve"> LA RIOJA</t>
  </si>
  <si>
    <t>Barcelona</t>
  </si>
  <si>
    <t>Girona</t>
  </si>
  <si>
    <t>Lleida</t>
  </si>
  <si>
    <t>Tarragona</t>
  </si>
  <si>
    <t xml:space="preserve"> CATALUÑA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</si>
  <si>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</si>
  <si>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</si>
  <si>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</si>
  <si>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</si>
  <si>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</si>
  <si>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</si>
  <si>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</si>
  <si>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</si>
  <si>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</si>
  <si>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</si>
  <si>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Cuenca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</si>
  <si>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</si>
  <si>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</si>
  <si>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</si>
  <si>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</si>
  <si>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</si>
  <si>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</si>
  <si>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>Cádiz</t>
  </si>
  <si>
    <t>Córdoba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</si>
  <si>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</si>
  <si>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</si>
  <si>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</si>
  <si>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</si>
  <si>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</si>
  <si>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</si>
  <si>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</si>
  <si>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</si>
  <si>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(hectáreas)</t>
  </si>
  <si>
    <t/>
  </si>
  <si>
    <t>10.17.  OTRAS LEGUMINOSAS PARA FORRAJE: Análisis provincial de superficie, rendimiento y producción, 2002</t>
  </si>
  <si>
    <t xml:space="preserve"> PAÍS VASCO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</si>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</sst>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84" fontId="0" fillId="2" borderId="1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/>
    </xf>
    <xf numFmtId="184" fontId="0" fillId="2" borderId="1" xfId="0" applyNumberFormat="1" applyFont="1" applyFill="1" applyBorder="1" applyAlignment="1" quotePrefix="1">
      <alignment horizontal="right"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84" fontId="7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184" fontId="0" fillId="2" borderId="1" xfId="0" applyNumberFormat="1" applyFont="1" applyFill="1" applyBorder="1" applyAlignment="1" applyProtection="1">
      <alignment horizontal="right"/>
      <protection/>
    </xf>
    <xf numFmtId="184" fontId="7" fillId="2" borderId="1" xfId="0" applyNumberFormat="1" applyFont="1" applyFill="1" applyBorder="1" applyAlignment="1" applyProtection="1">
      <alignment horizontal="right"/>
      <protection/>
    </xf>
    <xf numFmtId="184" fontId="0" fillId="2" borderId="1" xfId="0" applyNumberFormat="1" applyFont="1" applyFill="1" applyBorder="1" applyAlignment="1" applyProtection="1">
      <alignment horizontal="right"/>
      <protection locked="0"/>
    </xf>
    <xf numFmtId="184" fontId="7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84" fontId="7" fillId="2" borderId="9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0" fontId="0" fillId="2" borderId="8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3">
    <pageSetUpPr fitToPage="1"/>
  </sheetPr>
  <dimension ref="A1:L5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3" customWidth="1"/>
    <col min="2" max="7" width="15.7109375" style="3" customWidth="1"/>
    <col min="8" max="16384" width="11.421875" style="3" customWidth="1"/>
  </cols>
  <sheetData>
    <row r="1" spans="1:7" s="1" customFormat="1" ht="18">
      <c r="A1" s="35" t="s">
        <v>0</v>
      </c>
      <c r="B1" s="35"/>
      <c r="C1" s="35"/>
      <c r="D1" s="35"/>
      <c r="E1" s="35"/>
      <c r="F1" s="35"/>
      <c r="G1" s="35"/>
    </row>
    <row r="3" spans="1:7" s="2" customFormat="1" ht="15">
      <c r="A3" s="36" t="s">
        <v>51</v>
      </c>
      <c r="B3" s="36"/>
      <c r="C3" s="36"/>
      <c r="D3" s="36"/>
      <c r="E3" s="36"/>
      <c r="F3" s="36"/>
      <c r="G3" s="36"/>
    </row>
    <row r="4" spans="1:7" s="2" customFormat="1" ht="15">
      <c r="A4" s="17"/>
      <c r="B4" s="18"/>
      <c r="C4" s="18"/>
      <c r="D4" s="18"/>
      <c r="E4" s="18"/>
      <c r="F4" s="18"/>
      <c r="G4" s="18"/>
    </row>
    <row r="5" spans="1:7" ht="12.75">
      <c r="A5" s="27" t="s">
        <v>11</v>
      </c>
      <c r="B5" s="29"/>
      <c r="C5" s="27" t="s">
        <v>1</v>
      </c>
      <c r="D5" s="30"/>
      <c r="E5" s="31" t="s">
        <v>3</v>
      </c>
      <c r="F5" s="32"/>
      <c r="G5" s="7" t="s">
        <v>2</v>
      </c>
    </row>
    <row r="6" spans="1:7" ht="12.75">
      <c r="A6" s="4" t="s">
        <v>12</v>
      </c>
      <c r="B6" s="23"/>
      <c r="C6" s="24" t="s">
        <v>49</v>
      </c>
      <c r="D6" s="25" t="s">
        <v>50</v>
      </c>
      <c r="E6" s="33" t="s">
        <v>9</v>
      </c>
      <c r="F6" s="34"/>
      <c r="G6" s="6" t="s">
        <v>4</v>
      </c>
    </row>
    <row r="7" spans="1:7" ht="13.5" thickBot="1">
      <c r="A7" s="14"/>
      <c r="B7" s="15" t="s">
        <v>5</v>
      </c>
      <c r="C7" s="15" t="s">
        <v>6</v>
      </c>
      <c r="D7" s="26" t="s">
        <v>7</v>
      </c>
      <c r="E7" s="15" t="s">
        <v>5</v>
      </c>
      <c r="F7" s="15" t="s">
        <v>6</v>
      </c>
      <c r="G7" s="15" t="s">
        <v>10</v>
      </c>
    </row>
    <row r="8" spans="1:12" ht="12.75">
      <c r="A8" s="5" t="s">
        <v>13</v>
      </c>
      <c r="B8" s="19">
        <v>8</v>
      </c>
      <c r="C8" s="19" t="s">
        <v>8</v>
      </c>
      <c r="D8" s="8">
        <v>8</v>
      </c>
      <c r="E8" s="19">
        <v>18000</v>
      </c>
      <c r="F8" s="19" t="s">
        <v>8</v>
      </c>
      <c r="G8" s="19">
        <v>144</v>
      </c>
      <c r="H8" s="16"/>
      <c r="I8" s="16"/>
      <c r="J8" s="16"/>
      <c r="K8" s="16"/>
      <c r="L8" s="16"/>
    </row>
    <row r="9" spans="1:12" ht="12.75">
      <c r="A9" s="5" t="s">
        <v>14</v>
      </c>
      <c r="B9" s="19">
        <v>4</v>
      </c>
      <c r="C9" s="8" t="s">
        <v>8</v>
      </c>
      <c r="D9" s="8">
        <v>4</v>
      </c>
      <c r="E9" s="19">
        <v>17500</v>
      </c>
      <c r="F9" s="8" t="s">
        <v>8</v>
      </c>
      <c r="G9" s="19">
        <v>70</v>
      </c>
      <c r="H9" s="16"/>
      <c r="I9" s="16"/>
      <c r="J9" s="16"/>
      <c r="K9" s="16"/>
      <c r="L9" s="16"/>
    </row>
    <row r="10" spans="1:11" ht="12.75">
      <c r="A10" s="11" t="s">
        <v>52</v>
      </c>
      <c r="B10" s="9">
        <v>12</v>
      </c>
      <c r="C10" s="9" t="s">
        <v>8</v>
      </c>
      <c r="D10" s="9">
        <v>12</v>
      </c>
      <c r="E10" s="20">
        <v>17833</v>
      </c>
      <c r="F10" s="20" t="s">
        <v>8</v>
      </c>
      <c r="G10" s="9">
        <v>214</v>
      </c>
      <c r="K10" s="16"/>
    </row>
    <row r="11" spans="1:11" ht="12.75">
      <c r="A11" s="11"/>
      <c r="B11" s="9"/>
      <c r="C11" s="9"/>
      <c r="D11" s="9"/>
      <c r="E11" s="20"/>
      <c r="F11" s="20"/>
      <c r="G11" s="9"/>
      <c r="K11" s="16"/>
    </row>
    <row r="12" spans="1:12" ht="12.75">
      <c r="A12" s="11" t="s">
        <v>15</v>
      </c>
      <c r="B12" s="20">
        <v>171</v>
      </c>
      <c r="C12" s="20">
        <v>36</v>
      </c>
      <c r="D12" s="9">
        <v>207</v>
      </c>
      <c r="E12" s="20">
        <v>13500</v>
      </c>
      <c r="F12" s="20">
        <v>19420</v>
      </c>
      <c r="G12" s="20">
        <v>3008</v>
      </c>
      <c r="H12" s="16"/>
      <c r="I12" s="16"/>
      <c r="J12" s="16"/>
      <c r="K12" s="16"/>
      <c r="L12" s="16"/>
    </row>
    <row r="13" spans="1:11" ht="12.75">
      <c r="A13" s="11"/>
      <c r="B13" s="9"/>
      <c r="C13" s="9"/>
      <c r="D13" s="9"/>
      <c r="E13" s="20"/>
      <c r="F13" s="20"/>
      <c r="G13" s="9"/>
      <c r="K13" s="16"/>
    </row>
    <row r="14" spans="1:12" ht="12.75">
      <c r="A14" s="11" t="s">
        <v>16</v>
      </c>
      <c r="B14" s="20">
        <v>3</v>
      </c>
      <c r="C14" s="20">
        <v>3</v>
      </c>
      <c r="D14" s="9">
        <v>6</v>
      </c>
      <c r="E14" s="20">
        <v>10000</v>
      </c>
      <c r="F14" s="20">
        <v>17110</v>
      </c>
      <c r="G14" s="20">
        <v>81</v>
      </c>
      <c r="H14" s="16"/>
      <c r="I14" s="16"/>
      <c r="J14" s="16"/>
      <c r="K14" s="16"/>
      <c r="L14" s="16"/>
    </row>
    <row r="15" spans="1:11" ht="12.75">
      <c r="A15" s="5"/>
      <c r="B15" s="8"/>
      <c r="C15" s="8"/>
      <c r="D15" s="8"/>
      <c r="E15" s="19"/>
      <c r="F15" s="19"/>
      <c r="G15" s="8"/>
      <c r="K15" s="16"/>
    </row>
    <row r="16" spans="1:12" ht="12.75">
      <c r="A16" s="5" t="s">
        <v>17</v>
      </c>
      <c r="B16" s="21">
        <v>4</v>
      </c>
      <c r="C16" s="21" t="s">
        <v>8</v>
      </c>
      <c r="D16" s="8">
        <v>4</v>
      </c>
      <c r="E16" s="21">
        <v>19700</v>
      </c>
      <c r="F16" s="21" t="s">
        <v>8</v>
      </c>
      <c r="G16" s="21">
        <v>79</v>
      </c>
      <c r="H16" s="16"/>
      <c r="I16" s="16"/>
      <c r="J16" s="16"/>
      <c r="K16" s="16"/>
      <c r="L16" s="16"/>
    </row>
    <row r="17" spans="1:12" ht="12.75">
      <c r="A17" s="5" t="s">
        <v>18</v>
      </c>
      <c r="B17" s="21">
        <v>11</v>
      </c>
      <c r="C17" s="21">
        <v>4</v>
      </c>
      <c r="D17" s="8">
        <v>15</v>
      </c>
      <c r="E17" s="21">
        <v>19000</v>
      </c>
      <c r="F17" s="21">
        <v>32000</v>
      </c>
      <c r="G17" s="19">
        <v>337</v>
      </c>
      <c r="H17" s="16"/>
      <c r="I17" s="16"/>
      <c r="J17" s="16"/>
      <c r="K17" s="16"/>
      <c r="L17" s="16"/>
    </row>
    <row r="18" spans="1:12" ht="12.75">
      <c r="A18" s="5" t="s">
        <v>19</v>
      </c>
      <c r="B18" s="21">
        <v>8</v>
      </c>
      <c r="C18" s="21" t="s">
        <v>8</v>
      </c>
      <c r="D18" s="8">
        <v>8</v>
      </c>
      <c r="E18" s="21">
        <v>9125</v>
      </c>
      <c r="F18" s="21" t="s">
        <v>8</v>
      </c>
      <c r="G18" s="19">
        <v>73</v>
      </c>
      <c r="H18" s="16"/>
      <c r="I18" s="16"/>
      <c r="J18" s="16"/>
      <c r="K18" s="16"/>
      <c r="L18" s="16"/>
    </row>
    <row r="19" spans="1:12" ht="12.75">
      <c r="A19" s="5" t="s">
        <v>20</v>
      </c>
      <c r="B19" s="21">
        <v>2</v>
      </c>
      <c r="C19" s="21" t="s">
        <v>8</v>
      </c>
      <c r="D19" s="8">
        <v>2</v>
      </c>
      <c r="E19" s="21">
        <v>15000</v>
      </c>
      <c r="F19" s="21" t="s">
        <v>8</v>
      </c>
      <c r="G19" s="19">
        <v>30</v>
      </c>
      <c r="H19" s="16"/>
      <c r="I19" s="16"/>
      <c r="J19" s="16"/>
      <c r="K19" s="16"/>
      <c r="L19" s="16"/>
    </row>
    <row r="20" spans="1:11" ht="12.75">
      <c r="A20" s="11" t="s">
        <v>21</v>
      </c>
      <c r="B20" s="9">
        <v>25</v>
      </c>
      <c r="C20" s="9">
        <v>4</v>
      </c>
      <c r="D20" s="9">
        <v>29</v>
      </c>
      <c r="E20" s="20">
        <v>15632</v>
      </c>
      <c r="F20" s="20">
        <v>32000</v>
      </c>
      <c r="G20" s="9">
        <v>519</v>
      </c>
      <c r="K20" s="16"/>
    </row>
    <row r="21" spans="1:11" ht="12.75">
      <c r="A21" s="11"/>
      <c r="B21" s="9"/>
      <c r="C21" s="9"/>
      <c r="D21" s="9"/>
      <c r="E21" s="20"/>
      <c r="F21" s="20"/>
      <c r="G21" s="9"/>
      <c r="K21" s="16"/>
    </row>
    <row r="22" spans="1:12" ht="12.75">
      <c r="A22" s="5" t="s">
        <v>22</v>
      </c>
      <c r="B22" s="19">
        <v>21</v>
      </c>
      <c r="C22" s="19">
        <v>8</v>
      </c>
      <c r="D22" s="8">
        <v>29</v>
      </c>
      <c r="E22" s="19">
        <v>12000</v>
      </c>
      <c r="F22" s="19">
        <v>22000</v>
      </c>
      <c r="G22" s="19">
        <v>428</v>
      </c>
      <c r="H22" s="16"/>
      <c r="I22" s="16"/>
      <c r="J22" s="16"/>
      <c r="K22" s="16"/>
      <c r="L22" s="16"/>
    </row>
    <row r="23" spans="1:12" ht="12.75">
      <c r="A23" s="5" t="s">
        <v>23</v>
      </c>
      <c r="B23" s="8">
        <v>10</v>
      </c>
      <c r="C23" s="8">
        <v>2</v>
      </c>
      <c r="D23" s="8">
        <v>12</v>
      </c>
      <c r="E23" s="19">
        <v>14000</v>
      </c>
      <c r="F23" s="19">
        <v>24000</v>
      </c>
      <c r="G23" s="8">
        <v>188</v>
      </c>
      <c r="H23" s="16"/>
      <c r="I23" s="16"/>
      <c r="J23" s="16"/>
      <c r="K23" s="16"/>
      <c r="L23" s="16"/>
    </row>
    <row r="24" spans="1:12" ht="12.75">
      <c r="A24" s="5" t="s">
        <v>24</v>
      </c>
      <c r="B24" s="19">
        <v>101</v>
      </c>
      <c r="C24" s="19">
        <v>22</v>
      </c>
      <c r="D24" s="8">
        <v>123</v>
      </c>
      <c r="E24" s="19">
        <v>4000</v>
      </c>
      <c r="F24" s="19">
        <v>15000</v>
      </c>
      <c r="G24" s="19">
        <v>734</v>
      </c>
      <c r="H24" s="16"/>
      <c r="I24" s="16"/>
      <c r="J24" s="16"/>
      <c r="K24" s="16"/>
      <c r="L24" s="16"/>
    </row>
    <row r="25" spans="1:12" ht="12.75">
      <c r="A25" s="5" t="s">
        <v>25</v>
      </c>
      <c r="B25" s="10">
        <v>50</v>
      </c>
      <c r="C25" s="19">
        <v>6</v>
      </c>
      <c r="D25" s="8">
        <v>56</v>
      </c>
      <c r="E25" s="10">
        <v>7000</v>
      </c>
      <c r="F25" s="19">
        <v>10000</v>
      </c>
      <c r="G25" s="19">
        <v>410</v>
      </c>
      <c r="H25" s="16"/>
      <c r="I25" s="16"/>
      <c r="J25" s="16"/>
      <c r="K25" s="16"/>
      <c r="L25" s="16"/>
    </row>
    <row r="26" spans="1:12" ht="12.75">
      <c r="A26" s="5" t="s">
        <v>26</v>
      </c>
      <c r="B26" s="19">
        <v>114</v>
      </c>
      <c r="C26" s="19">
        <v>8</v>
      </c>
      <c r="D26" s="8">
        <v>122</v>
      </c>
      <c r="E26" s="19">
        <v>13000</v>
      </c>
      <c r="F26" s="19">
        <v>25000</v>
      </c>
      <c r="G26" s="19">
        <v>1682</v>
      </c>
      <c r="H26" s="16"/>
      <c r="I26" s="16"/>
      <c r="J26" s="16"/>
      <c r="K26" s="16"/>
      <c r="L26" s="16"/>
    </row>
    <row r="27" spans="1:12" ht="12.75">
      <c r="A27" s="5" t="s">
        <v>27</v>
      </c>
      <c r="B27" s="19">
        <v>45</v>
      </c>
      <c r="C27" s="19">
        <v>7</v>
      </c>
      <c r="D27" s="8">
        <v>52</v>
      </c>
      <c r="E27" s="19">
        <v>10000</v>
      </c>
      <c r="F27" s="19">
        <v>25000</v>
      </c>
      <c r="G27" s="19">
        <v>625</v>
      </c>
      <c r="H27" s="16"/>
      <c r="I27" s="16"/>
      <c r="J27" s="16"/>
      <c r="K27" s="16"/>
      <c r="L27" s="16"/>
    </row>
    <row r="28" spans="1:12" ht="12.75">
      <c r="A28" s="5" t="s">
        <v>28</v>
      </c>
      <c r="B28" s="10">
        <v>6</v>
      </c>
      <c r="C28" s="19" t="s">
        <v>8</v>
      </c>
      <c r="D28" s="8">
        <v>6</v>
      </c>
      <c r="E28" s="10">
        <v>15000</v>
      </c>
      <c r="F28" s="19" t="s">
        <v>8</v>
      </c>
      <c r="G28" s="19">
        <v>90</v>
      </c>
      <c r="H28" s="16"/>
      <c r="I28" s="16"/>
      <c r="J28" s="16"/>
      <c r="K28" s="16"/>
      <c r="L28" s="16"/>
    </row>
    <row r="29" spans="1:12" ht="12.75">
      <c r="A29" s="5" t="s">
        <v>29</v>
      </c>
      <c r="B29" s="10">
        <v>48</v>
      </c>
      <c r="C29" s="19">
        <v>62</v>
      </c>
      <c r="D29" s="8">
        <v>110</v>
      </c>
      <c r="E29" s="10">
        <v>8000</v>
      </c>
      <c r="F29" s="19">
        <v>20000</v>
      </c>
      <c r="G29" s="19">
        <v>1624</v>
      </c>
      <c r="H29" s="16"/>
      <c r="I29" s="16"/>
      <c r="J29" s="16"/>
      <c r="K29" s="16"/>
      <c r="L29" s="16"/>
    </row>
    <row r="30" spans="1:12" ht="12.75">
      <c r="A30" s="5" t="s">
        <v>30</v>
      </c>
      <c r="B30" s="19">
        <v>1</v>
      </c>
      <c r="C30" s="19" t="s">
        <v>8</v>
      </c>
      <c r="D30" s="8">
        <v>1</v>
      </c>
      <c r="E30" s="19">
        <v>20000</v>
      </c>
      <c r="F30" s="19" t="s">
        <v>8</v>
      </c>
      <c r="G30" s="19">
        <v>20</v>
      </c>
      <c r="H30" s="16"/>
      <c r="I30" s="16"/>
      <c r="J30" s="16"/>
      <c r="K30" s="16"/>
      <c r="L30" s="16"/>
    </row>
    <row r="31" spans="1:11" ht="12.75">
      <c r="A31" s="11" t="s">
        <v>53</v>
      </c>
      <c r="B31" s="9">
        <v>396</v>
      </c>
      <c r="C31" s="9">
        <v>115</v>
      </c>
      <c r="D31" s="9">
        <v>511</v>
      </c>
      <c r="E31" s="20">
        <v>9020</v>
      </c>
      <c r="F31" s="20">
        <v>19383</v>
      </c>
      <c r="G31" s="9">
        <v>5801</v>
      </c>
      <c r="K31" s="16"/>
    </row>
    <row r="32" spans="1:11" ht="12.75">
      <c r="A32" s="11"/>
      <c r="B32" s="9"/>
      <c r="C32" s="9"/>
      <c r="D32" s="9"/>
      <c r="E32" s="20"/>
      <c r="F32" s="20"/>
      <c r="G32" s="9"/>
      <c r="K32" s="16"/>
    </row>
    <row r="33" spans="1:12" ht="12.75">
      <c r="A33" s="5" t="s">
        <v>31</v>
      </c>
      <c r="B33" s="8">
        <v>60</v>
      </c>
      <c r="C33" s="8">
        <v>10</v>
      </c>
      <c r="D33" s="8">
        <v>70</v>
      </c>
      <c r="E33" s="19">
        <v>7500</v>
      </c>
      <c r="F33" s="19">
        <v>19000</v>
      </c>
      <c r="G33" s="8">
        <v>640</v>
      </c>
      <c r="H33" s="16"/>
      <c r="I33" s="16"/>
      <c r="J33" s="16"/>
      <c r="K33" s="16"/>
      <c r="L33" s="16"/>
    </row>
    <row r="34" spans="1:12" ht="12.75">
      <c r="A34" s="5" t="s">
        <v>32</v>
      </c>
      <c r="B34" s="8" t="s">
        <v>8</v>
      </c>
      <c r="C34" s="8" t="s">
        <v>8</v>
      </c>
      <c r="D34" s="8" t="s">
        <v>8</v>
      </c>
      <c r="E34" s="19">
        <v>5700</v>
      </c>
      <c r="F34" s="19">
        <v>18000</v>
      </c>
      <c r="G34" s="8" t="s">
        <v>8</v>
      </c>
      <c r="H34" s="16"/>
      <c r="I34" s="16"/>
      <c r="J34" s="16"/>
      <c r="K34" s="16"/>
      <c r="L34" s="16"/>
    </row>
    <row r="35" spans="1:12" ht="12.75">
      <c r="A35" s="5" t="s">
        <v>33</v>
      </c>
      <c r="B35" s="8">
        <v>41</v>
      </c>
      <c r="C35" s="8">
        <v>18</v>
      </c>
      <c r="D35" s="8">
        <v>59</v>
      </c>
      <c r="E35" s="19">
        <v>4000</v>
      </c>
      <c r="F35" s="19">
        <v>10000</v>
      </c>
      <c r="G35" s="8">
        <v>344</v>
      </c>
      <c r="H35" s="16"/>
      <c r="I35" s="16"/>
      <c r="J35" s="16"/>
      <c r="K35" s="16"/>
      <c r="L35" s="16"/>
    </row>
    <row r="36" spans="1:12" ht="12.75">
      <c r="A36" s="11" t="s">
        <v>34</v>
      </c>
      <c r="B36" s="9">
        <v>101</v>
      </c>
      <c r="C36" s="9">
        <v>28</v>
      </c>
      <c r="D36" s="9">
        <v>129</v>
      </c>
      <c r="E36" s="20">
        <v>6079</v>
      </c>
      <c r="F36" s="20">
        <v>13214</v>
      </c>
      <c r="G36" s="9">
        <v>984</v>
      </c>
      <c r="H36" s="16"/>
      <c r="I36" s="16"/>
      <c r="J36" s="16"/>
      <c r="K36" s="16"/>
      <c r="L36" s="16"/>
    </row>
    <row r="37" spans="1:12" ht="12.75">
      <c r="A37" s="5"/>
      <c r="B37" s="8"/>
      <c r="C37" s="8"/>
      <c r="D37" s="8"/>
      <c r="E37" s="19"/>
      <c r="F37" s="19"/>
      <c r="G37" s="8"/>
      <c r="H37" s="16"/>
      <c r="I37" s="16"/>
      <c r="J37" s="16"/>
      <c r="K37" s="16"/>
      <c r="L37" s="16"/>
    </row>
    <row r="38" spans="1:12" ht="12.75">
      <c r="A38" s="5" t="s">
        <v>35</v>
      </c>
      <c r="B38" s="21">
        <v>52</v>
      </c>
      <c r="C38" s="21">
        <v>271</v>
      </c>
      <c r="D38" s="8">
        <v>323</v>
      </c>
      <c r="E38" s="21">
        <v>5000</v>
      </c>
      <c r="F38" s="21">
        <v>14000</v>
      </c>
      <c r="G38" s="19">
        <v>4054</v>
      </c>
      <c r="H38" s="16"/>
      <c r="I38" s="16"/>
      <c r="J38" s="16"/>
      <c r="K38" s="16"/>
      <c r="L38" s="16"/>
    </row>
    <row r="39" spans="1:12" ht="12.75">
      <c r="A39" s="5" t="s">
        <v>36</v>
      </c>
      <c r="B39" s="21">
        <v>7</v>
      </c>
      <c r="C39" s="21">
        <v>11</v>
      </c>
      <c r="D39" s="8">
        <v>18</v>
      </c>
      <c r="E39" s="21">
        <v>7000</v>
      </c>
      <c r="F39" s="21">
        <v>20000</v>
      </c>
      <c r="G39" s="19">
        <v>269</v>
      </c>
      <c r="H39" s="16"/>
      <c r="I39" s="16"/>
      <c r="J39" s="16"/>
      <c r="K39" s="16"/>
      <c r="L39" s="16"/>
    </row>
    <row r="40" spans="1:12" ht="12.75">
      <c r="A40" s="5" t="s">
        <v>37</v>
      </c>
      <c r="B40" s="10">
        <v>32</v>
      </c>
      <c r="C40" s="10">
        <v>17</v>
      </c>
      <c r="D40" s="10">
        <v>49</v>
      </c>
      <c r="E40" s="10">
        <v>5000</v>
      </c>
      <c r="F40" s="10">
        <v>27000</v>
      </c>
      <c r="G40" s="10">
        <v>619</v>
      </c>
      <c r="H40" s="16"/>
      <c r="I40" s="16"/>
      <c r="J40" s="16"/>
      <c r="K40" s="16"/>
      <c r="L40" s="16"/>
    </row>
    <row r="41" spans="1:7" ht="12.75">
      <c r="A41" s="11" t="s">
        <v>38</v>
      </c>
      <c r="B41" s="9">
        <v>91</v>
      </c>
      <c r="C41" s="9">
        <v>299</v>
      </c>
      <c r="D41" s="9">
        <v>390</v>
      </c>
      <c r="E41" s="20">
        <v>5154</v>
      </c>
      <c r="F41" s="20">
        <v>14960</v>
      </c>
      <c r="G41" s="9">
        <v>4942</v>
      </c>
    </row>
    <row r="42" spans="1:7" ht="12.75">
      <c r="A42" s="11"/>
      <c r="B42" s="9"/>
      <c r="C42" s="9"/>
      <c r="D42" s="9"/>
      <c r="E42" s="20"/>
      <c r="F42" s="20"/>
      <c r="G42" s="9"/>
    </row>
    <row r="43" spans="1:12" ht="12.75">
      <c r="A43" s="5" t="s">
        <v>39</v>
      </c>
      <c r="B43" s="10">
        <v>142</v>
      </c>
      <c r="C43" s="8">
        <v>44</v>
      </c>
      <c r="D43" s="10">
        <v>186</v>
      </c>
      <c r="E43" s="10">
        <v>23000</v>
      </c>
      <c r="F43" s="19">
        <v>37500</v>
      </c>
      <c r="G43" s="10">
        <v>4916</v>
      </c>
      <c r="H43" s="16"/>
      <c r="I43" s="16"/>
      <c r="J43" s="16"/>
      <c r="K43" s="16"/>
      <c r="L43" s="16"/>
    </row>
    <row r="44" spans="1:12" ht="12.75">
      <c r="A44" s="5" t="s">
        <v>40</v>
      </c>
      <c r="B44" s="19">
        <v>264</v>
      </c>
      <c r="C44" s="10">
        <v>43</v>
      </c>
      <c r="D44" s="10">
        <v>307</v>
      </c>
      <c r="E44" s="19">
        <v>10000</v>
      </c>
      <c r="F44" s="19">
        <v>20000</v>
      </c>
      <c r="G44" s="10">
        <v>3500</v>
      </c>
      <c r="H44" s="16"/>
      <c r="I44" s="16"/>
      <c r="J44" s="16"/>
      <c r="K44" s="16"/>
      <c r="L44" s="16"/>
    </row>
    <row r="45" spans="1:12" ht="12.75">
      <c r="A45" s="5" t="s">
        <v>41</v>
      </c>
      <c r="B45" s="8">
        <v>752</v>
      </c>
      <c r="C45" s="8">
        <v>3</v>
      </c>
      <c r="D45" s="8">
        <v>755</v>
      </c>
      <c r="E45" s="19">
        <v>10000</v>
      </c>
      <c r="F45" s="19">
        <v>21000</v>
      </c>
      <c r="G45" s="8">
        <v>7583</v>
      </c>
      <c r="H45" s="16"/>
      <c r="I45" s="16"/>
      <c r="J45" s="16"/>
      <c r="K45" s="16"/>
      <c r="L45" s="16"/>
    </row>
    <row r="46" spans="1:12" ht="12.75">
      <c r="A46" s="5" t="s">
        <v>42</v>
      </c>
      <c r="B46" s="8">
        <v>10</v>
      </c>
      <c r="C46" s="8" t="s">
        <v>8</v>
      </c>
      <c r="D46" s="8">
        <v>10</v>
      </c>
      <c r="E46" s="19">
        <v>6200</v>
      </c>
      <c r="F46" s="19" t="s">
        <v>8</v>
      </c>
      <c r="G46" s="8">
        <v>62</v>
      </c>
      <c r="H46" s="16"/>
      <c r="I46" s="16"/>
      <c r="J46" s="16"/>
      <c r="K46" s="16"/>
      <c r="L46" s="16"/>
    </row>
    <row r="47" spans="1:12" ht="12.75">
      <c r="A47" s="5" t="s">
        <v>43</v>
      </c>
      <c r="B47" s="10">
        <v>499</v>
      </c>
      <c r="C47" s="8">
        <v>41</v>
      </c>
      <c r="D47" s="8">
        <v>540</v>
      </c>
      <c r="E47" s="10">
        <v>8000</v>
      </c>
      <c r="F47" s="19">
        <v>22000</v>
      </c>
      <c r="G47" s="8">
        <v>4894</v>
      </c>
      <c r="H47" s="16"/>
      <c r="I47" s="16"/>
      <c r="J47" s="16"/>
      <c r="K47" s="16"/>
      <c r="L47" s="16"/>
    </row>
    <row r="48" spans="1:12" ht="12.75">
      <c r="A48" s="5" t="s">
        <v>44</v>
      </c>
      <c r="B48" s="10">
        <v>60</v>
      </c>
      <c r="C48" s="19">
        <v>1</v>
      </c>
      <c r="D48" s="8">
        <v>61</v>
      </c>
      <c r="E48" s="10">
        <v>8138</v>
      </c>
      <c r="F48" s="19">
        <v>14500</v>
      </c>
      <c r="G48" s="19">
        <v>503</v>
      </c>
      <c r="H48" s="16"/>
      <c r="I48" s="16"/>
      <c r="J48" s="16"/>
      <c r="K48" s="16"/>
      <c r="L48" s="16"/>
    </row>
    <row r="49" spans="1:11" ht="12.75">
      <c r="A49" s="11" t="s">
        <v>54</v>
      </c>
      <c r="B49" s="9">
        <f>SUM(B43:B48)</f>
        <v>1727</v>
      </c>
      <c r="C49" s="9">
        <f>SUM(C43:C48)</f>
        <v>132</v>
      </c>
      <c r="D49" s="9">
        <f>SUM(D43:D48)</f>
        <v>1859</v>
      </c>
      <c r="E49" s="20">
        <f>((E43*B43)+(E44*B44)+(E45*B45)+(E46*B46)+(E47*B47)+(E48*B48))/B49</f>
        <v>10404.331210191083</v>
      </c>
      <c r="F49" s="20">
        <f>((F43*C43)+(F44*C44)+(F45*C45)+(F47*C47)+(F48*C48))/C49</f>
        <v>26435.60606060606</v>
      </c>
      <c r="G49" s="9">
        <f>SUM(G43:G48)</f>
        <v>21458</v>
      </c>
      <c r="K49" s="16"/>
    </row>
    <row r="50" spans="1:11" ht="12.75">
      <c r="A50" s="5"/>
      <c r="B50" s="8"/>
      <c r="C50" s="8"/>
      <c r="D50" s="8"/>
      <c r="E50" s="19"/>
      <c r="F50" s="19"/>
      <c r="G50" s="8"/>
      <c r="K50" s="16"/>
    </row>
    <row r="51" spans="1:12" ht="12.75">
      <c r="A51" s="5" t="s">
        <v>45</v>
      </c>
      <c r="B51" s="8">
        <v>45</v>
      </c>
      <c r="C51" s="8">
        <v>13</v>
      </c>
      <c r="D51" s="8">
        <v>58</v>
      </c>
      <c r="E51" s="19">
        <v>5000</v>
      </c>
      <c r="F51" s="19">
        <v>15000</v>
      </c>
      <c r="G51" s="8">
        <v>420</v>
      </c>
      <c r="H51" s="16"/>
      <c r="I51" s="16"/>
      <c r="J51" s="16"/>
      <c r="K51" s="16"/>
      <c r="L51" s="16"/>
    </row>
    <row r="52" spans="1:12" ht="12.75">
      <c r="A52" s="5" t="s">
        <v>46</v>
      </c>
      <c r="B52" s="19">
        <v>203</v>
      </c>
      <c r="C52" s="19">
        <v>6</v>
      </c>
      <c r="D52" s="8">
        <v>209</v>
      </c>
      <c r="E52" s="19">
        <v>4000</v>
      </c>
      <c r="F52" s="19">
        <v>20000</v>
      </c>
      <c r="G52" s="19">
        <v>932</v>
      </c>
      <c r="H52" s="16"/>
      <c r="I52" s="16"/>
      <c r="J52" s="16"/>
      <c r="K52" s="16"/>
      <c r="L52" s="16"/>
    </row>
    <row r="53" spans="1:11" ht="12.75">
      <c r="A53" s="11" t="s">
        <v>47</v>
      </c>
      <c r="B53" s="9">
        <v>248</v>
      </c>
      <c r="C53" s="9">
        <v>19</v>
      </c>
      <c r="D53" s="9">
        <v>267</v>
      </c>
      <c r="E53" s="20">
        <v>4181</v>
      </c>
      <c r="F53" s="20">
        <v>16579</v>
      </c>
      <c r="G53" s="9">
        <v>1352</v>
      </c>
      <c r="K53" s="16"/>
    </row>
    <row r="54" spans="1:11" ht="12.75">
      <c r="A54" s="11"/>
      <c r="B54" s="9"/>
      <c r="C54" s="9"/>
      <c r="D54" s="9"/>
      <c r="E54" s="20"/>
      <c r="F54" s="20"/>
      <c r="G54" s="9"/>
      <c r="K54" s="16"/>
    </row>
    <row r="55" spans="1:12" ht="13.5" thickBot="1">
      <c r="A55" s="12" t="s">
        <v>48</v>
      </c>
      <c r="B55" s="13">
        <f>SUM(B10:B14,B20,B31,B36,B41,B49,B53)</f>
        <v>2774</v>
      </c>
      <c r="C55" s="13">
        <f>SUM(C10:C14,C20,C31,C36,C41,C49,C53)</f>
        <v>636</v>
      </c>
      <c r="D55" s="13">
        <f>SUM(D10:D14,D20,D31,D36,D41,D49,D53)</f>
        <v>3410</v>
      </c>
      <c r="E55" s="22">
        <f>((E10*B10)+(E12*B12)+(E14*B14)+(E20*B20)+(E31*B31)+(E36*B36)+(E41*B41)+(E49*B49)+(E53*B53))/B55</f>
        <v>9590.258471521269</v>
      </c>
      <c r="F55" s="28">
        <f>((F12*C12)+(F14*C14)+(F20*C20)+(F31*C31)+(F36*C36)+(F41*C41)+(F49*C49)+(F53*C53))/C55</f>
        <v>18482.748427672956</v>
      </c>
      <c r="G55" s="13">
        <f>SUM(G10:G14,G20,G31,G36,G41,G49,G53)</f>
        <v>38359</v>
      </c>
      <c r="H55" s="16"/>
      <c r="I55" s="16"/>
      <c r="J55" s="16"/>
      <c r="K55" s="16"/>
      <c r="L55" s="16"/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