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49" activeTab="0"/>
  </bookViews>
  <sheets>
    <sheet name="10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_xlnm.Print_Area" localSheetId="0">'10.5'!$A$1:$G$86</definedName>
    <definedName name="DatosExternos_1" localSheetId="0">'10.5'!$B$8:$G$85</definedName>
    <definedName name="DatosExternos4" localSheetId="0">'10.5'!$B$8:$E$85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<sst xmlns="http://schemas.openxmlformats.org/spreadsheetml/2006/main" count="134" uniqueCount="77">
  <si>
    <t>CULTIVOS FORRAJEROS</t>
  </si>
  <si>
    <t>Superficie</t>
  </si>
  <si>
    <t>Producción</t>
  </si>
  <si>
    <t>Rendimiento</t>
  </si>
  <si>
    <t>en verde</t>
  </si>
  <si>
    <t>Secano</t>
  </si>
  <si>
    <t>Regadío</t>
  </si>
  <si>
    <t>Total</t>
  </si>
  <si>
    <t>–</t>
  </si>
  <si>
    <t>(kg/ha)</t>
  </si>
  <si>
    <t>(toneladas)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</si>
  <si>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</si>
  <si>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</si>
  <si>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</si>
  <si>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</si>
  <si>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</si>
  <si>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</si>
  <si>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</si>
  <si>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</si>
  <si>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</si>
  <si>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</si>
  <si>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</si>
  <si>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</si>
  <si>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</si>
  <si>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</si>
  <si>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</si>
  <si>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</si>
  <si>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</si>
  <si>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</si>
  <si>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</si>
  <si>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</si>
  <si>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</si>
  <si>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</si>
  <si>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</si>
  <si>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</si>
  <si>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</si>
  <si>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</si>
  <si>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</si>
  <si>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</si>
  <si>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</si>
  <si>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</si>
  <si>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</si>
  <si>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</si>
  <si>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</si>
  <si>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</si>
  <si>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</si>
  <si>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</si>
  <si>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</si>
  <si>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</si>
  <si>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</si>
  <si>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</si>
  <si>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</si>
  <si>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</si>
  <si>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</si>
  <si>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</si>
  <si>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</si>
  <si>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</si>
  <si>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</si>
  <si>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</si>
  <si>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</si>
  <si>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</si>
  <si>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</si>
  <si>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</si>
  <si>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</si>
  <si>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</si>
  <si>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</si>
  <si>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</si>
  <si>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</si>
  <si>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</si>
  <si>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</si>
  <si>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</si>
  <si>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(hectáreas)</t>
  </si>
  <si>
    <t/>
  </si>
  <si>
    <t>10.5.  MAIZ FORRAJERO: Análisis provincial de superficie, rendimiento y producción, 2002</t>
  </si>
  <si>
    <t xml:space="preserve"> PAÍS VASCO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</si>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</sst>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0000_);\(#,##0.00000\)"/>
    <numFmt numFmtId="183" formatCode="0.0000000"/>
    <numFmt numFmtId="184" formatCode="#,##0__;\–#,##0__;0__;@__"/>
  </numFmts>
  <fonts count="8">
    <font>
      <sz val="10"/>
      <name val="Arial"/>
      <family val="0"/>
    </font>
    <font>
      <u val="single"/>
      <sz val="9"/>
      <color indexed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84" fontId="0" fillId="2" borderId="2" xfId="0" applyNumberFormat="1" applyFont="1" applyFill="1" applyBorder="1" applyAlignment="1">
      <alignment horizontal="right"/>
    </xf>
    <xf numFmtId="184" fontId="7" fillId="2" borderId="2" xfId="0" applyNumberFormat="1" applyFont="1" applyFill="1" applyBorder="1" applyAlignment="1">
      <alignment horizontal="right"/>
    </xf>
    <xf numFmtId="184" fontId="0" fillId="2" borderId="2" xfId="0" applyNumberFormat="1" applyFont="1" applyFill="1" applyBorder="1" applyAlignment="1" quotePrefix="1">
      <alignment horizontal="right"/>
    </xf>
    <xf numFmtId="184" fontId="7" fillId="2" borderId="2" xfId="0" applyNumberFormat="1" applyFont="1" applyFill="1" applyBorder="1" applyAlignment="1" quotePrefix="1">
      <alignment horizontal="right"/>
    </xf>
    <xf numFmtId="0" fontId="7" fillId="2" borderId="0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184" fontId="7" fillId="2" borderId="5" xfId="0" applyNumberFormat="1" applyFont="1" applyFill="1" applyBorder="1" applyAlignment="1">
      <alignment horizontal="right"/>
    </xf>
    <xf numFmtId="184" fontId="0" fillId="2" borderId="6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184" fontId="0" fillId="2" borderId="2" xfId="0" applyNumberFormat="1" applyFont="1" applyFill="1" applyBorder="1" applyAlignment="1" applyProtection="1">
      <alignment horizontal="right"/>
      <protection/>
    </xf>
    <xf numFmtId="184" fontId="7" fillId="2" borderId="2" xfId="0" applyNumberFormat="1" applyFont="1" applyFill="1" applyBorder="1" applyAlignment="1" applyProtection="1">
      <alignment horizontal="right"/>
      <protection/>
    </xf>
    <xf numFmtId="184" fontId="0" fillId="2" borderId="2" xfId="0" applyNumberFormat="1" applyFont="1" applyFill="1" applyBorder="1" applyAlignment="1" applyProtection="1">
      <alignment horizontal="right"/>
      <protection locked="0"/>
    </xf>
    <xf numFmtId="184" fontId="7" fillId="2" borderId="5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 quotePrefix="1">
      <alignment horizontal="left"/>
    </xf>
    <xf numFmtId="0" fontId="0" fillId="2" borderId="9" xfId="0" applyFont="1" applyFill="1" applyBorder="1" applyAlignment="1">
      <alignment horizontal="center"/>
    </xf>
    <xf numFmtId="184" fontId="0" fillId="2" borderId="6" xfId="0" applyNumberFormat="1" applyFont="1" applyFill="1" applyBorder="1" applyAlignment="1" applyProtection="1">
      <alignment horizontal="right"/>
      <protection/>
    </xf>
    <xf numFmtId="164" fontId="0" fillId="2" borderId="0" xfId="0" applyNumberFormat="1" applyFont="1" applyFill="1" applyAlignment="1">
      <alignment/>
    </xf>
    <xf numFmtId="0" fontId="0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1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1">
    <pageSetUpPr fitToPage="1"/>
  </sheetPr>
  <dimension ref="A1:I85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4" customWidth="1"/>
    <col min="2" max="9" width="14.7109375" style="4" customWidth="1"/>
    <col min="10" max="16384" width="11.421875" style="4" customWidth="1"/>
  </cols>
  <sheetData>
    <row r="1" spans="1:9" s="1" customFormat="1" ht="18">
      <c r="A1" s="40" t="s">
        <v>0</v>
      </c>
      <c r="B1" s="40"/>
      <c r="C1" s="40"/>
      <c r="D1" s="40"/>
      <c r="E1" s="40"/>
      <c r="F1" s="40"/>
      <c r="G1" s="40"/>
      <c r="H1" s="32"/>
      <c r="I1" s="32"/>
    </row>
    <row r="3" spans="1:9" s="2" customFormat="1" ht="15">
      <c r="A3" s="41" t="s">
        <v>73</v>
      </c>
      <c r="B3" s="41"/>
      <c r="C3" s="41"/>
      <c r="D3" s="41"/>
      <c r="E3" s="41"/>
      <c r="F3" s="41"/>
      <c r="G3" s="41"/>
      <c r="H3" s="33"/>
      <c r="I3" s="33"/>
    </row>
    <row r="4" spans="1:9" s="2" customFormat="1" ht="15">
      <c r="A4" s="19"/>
      <c r="B4" s="20"/>
      <c r="C4" s="20"/>
      <c r="D4" s="20"/>
      <c r="E4" s="20"/>
      <c r="F4" s="20"/>
      <c r="G4" s="20"/>
      <c r="H4" s="20"/>
      <c r="I4" s="20"/>
    </row>
    <row r="5" spans="1:7" ht="12.75">
      <c r="A5" s="31" t="s">
        <v>11</v>
      </c>
      <c r="B5" s="34"/>
      <c r="C5" s="31" t="s">
        <v>1</v>
      </c>
      <c r="D5" s="35"/>
      <c r="E5" s="36" t="s">
        <v>3</v>
      </c>
      <c r="F5" s="37"/>
      <c r="G5" s="8" t="s">
        <v>2</v>
      </c>
    </row>
    <row r="6" spans="1:7" ht="12.75">
      <c r="A6" s="5" t="s">
        <v>12</v>
      </c>
      <c r="B6" s="25"/>
      <c r="C6" s="26" t="s">
        <v>71</v>
      </c>
      <c r="D6" s="27" t="s">
        <v>72</v>
      </c>
      <c r="E6" s="38" t="s">
        <v>9</v>
      </c>
      <c r="F6" s="39"/>
      <c r="G6" s="7" t="s">
        <v>4</v>
      </c>
    </row>
    <row r="7" spans="1:7" ht="13.5" thickBot="1">
      <c r="A7" s="17"/>
      <c r="B7" s="18" t="s">
        <v>5</v>
      </c>
      <c r="C7" s="18" t="s">
        <v>6</v>
      </c>
      <c r="D7" s="28" t="s">
        <v>7</v>
      </c>
      <c r="E7" s="18" t="s">
        <v>5</v>
      </c>
      <c r="F7" s="18" t="s">
        <v>6</v>
      </c>
      <c r="G7" s="18" t="s">
        <v>10</v>
      </c>
    </row>
    <row r="8" spans="1:7" ht="12.75">
      <c r="A8" s="3" t="s">
        <v>13</v>
      </c>
      <c r="B8" s="16">
        <v>24648</v>
      </c>
      <c r="C8" s="16">
        <v>124</v>
      </c>
      <c r="D8" s="16">
        <v>24772</v>
      </c>
      <c r="E8" s="29">
        <v>40000</v>
      </c>
      <c r="F8" s="29">
        <v>55000</v>
      </c>
      <c r="G8" s="16">
        <v>992740</v>
      </c>
    </row>
    <row r="9" spans="1:7" ht="12.75">
      <c r="A9" s="6" t="s">
        <v>14</v>
      </c>
      <c r="B9" s="21">
        <v>11244</v>
      </c>
      <c r="C9" s="21">
        <v>57</v>
      </c>
      <c r="D9" s="9">
        <v>11301</v>
      </c>
      <c r="E9" s="21">
        <v>44970</v>
      </c>
      <c r="F9" s="21">
        <v>70000</v>
      </c>
      <c r="G9" s="21">
        <v>509633</v>
      </c>
    </row>
    <row r="10" spans="1:7" ht="12.75">
      <c r="A10" s="6" t="s">
        <v>15</v>
      </c>
      <c r="B10" s="9">
        <v>2881</v>
      </c>
      <c r="C10" s="9">
        <v>15</v>
      </c>
      <c r="D10" s="9">
        <f>SUM(B10:C10)</f>
        <v>2896</v>
      </c>
      <c r="E10" s="21">
        <v>35000</v>
      </c>
      <c r="F10" s="21">
        <v>50000</v>
      </c>
      <c r="G10" s="9">
        <v>101585</v>
      </c>
    </row>
    <row r="11" spans="1:7" ht="12.75">
      <c r="A11" s="6" t="s">
        <v>16</v>
      </c>
      <c r="B11" s="21">
        <v>3389</v>
      </c>
      <c r="C11" s="21">
        <v>17</v>
      </c>
      <c r="D11" s="9">
        <v>3406</v>
      </c>
      <c r="E11" s="21">
        <v>34310</v>
      </c>
      <c r="F11" s="21">
        <v>60000</v>
      </c>
      <c r="G11" s="21">
        <v>117296</v>
      </c>
    </row>
    <row r="12" spans="1:7" ht="12.75">
      <c r="A12" s="13" t="s">
        <v>17</v>
      </c>
      <c r="B12" s="10">
        <f>SUM(B8:B11)</f>
        <v>42162</v>
      </c>
      <c r="C12" s="10">
        <f>SUM(C8:C11)</f>
        <v>213</v>
      </c>
      <c r="D12" s="10">
        <f>SUM(D8:D11)</f>
        <v>42375</v>
      </c>
      <c r="E12" s="22">
        <f>((E8*B8)+(E9*B9)+(E10*B10)+(E11*B11))/B12</f>
        <v>40526.40458232532</v>
      </c>
      <c r="F12" s="22">
        <f>((F8*C8)+(F9*C9)+(F10*C10)+(F11*C11))/C12</f>
        <v>59061.03286384977</v>
      </c>
      <c r="G12" s="10">
        <f>SUM(G8:G11)</f>
        <v>1721254</v>
      </c>
    </row>
    <row r="13" spans="1:7" ht="12.75">
      <c r="A13" s="13"/>
      <c r="B13" s="10"/>
      <c r="C13" s="10"/>
      <c r="D13" s="10"/>
      <c r="E13" s="22"/>
      <c r="F13" s="22"/>
      <c r="G13" s="10"/>
    </row>
    <row r="14" spans="1:7" ht="12.75">
      <c r="A14" s="13" t="s">
        <v>18</v>
      </c>
      <c r="B14" s="22">
        <v>9125</v>
      </c>
      <c r="C14" s="10" t="s">
        <v>8</v>
      </c>
      <c r="D14" s="10">
        <v>9125</v>
      </c>
      <c r="E14" s="22">
        <v>60000</v>
      </c>
      <c r="F14" s="10" t="s">
        <v>8</v>
      </c>
      <c r="G14" s="22">
        <v>547500</v>
      </c>
    </row>
    <row r="15" spans="1:7" ht="12.75">
      <c r="A15" s="13"/>
      <c r="B15" s="10"/>
      <c r="C15" s="10"/>
      <c r="D15" s="10"/>
      <c r="E15" s="22"/>
      <c r="F15" s="22"/>
      <c r="G15" s="10"/>
    </row>
    <row r="16" spans="1:7" ht="12.75">
      <c r="A16" s="13" t="s">
        <v>19</v>
      </c>
      <c r="B16" s="10">
        <v>2106</v>
      </c>
      <c r="C16" s="10">
        <v>106</v>
      </c>
      <c r="D16" s="10">
        <v>2212</v>
      </c>
      <c r="E16" s="22">
        <v>66000</v>
      </c>
      <c r="F16" s="22">
        <v>78000</v>
      </c>
      <c r="G16" s="10">
        <v>147264</v>
      </c>
    </row>
    <row r="17" spans="1:7" ht="12.75">
      <c r="A17" s="6"/>
      <c r="B17" s="9"/>
      <c r="C17" s="9"/>
      <c r="D17" s="9"/>
      <c r="E17" s="21"/>
      <c r="F17" s="21"/>
      <c r="G17" s="9"/>
    </row>
    <row r="18" spans="1:7" ht="12.75">
      <c r="A18" s="6" t="s">
        <v>20</v>
      </c>
      <c r="B18" s="21">
        <v>294</v>
      </c>
      <c r="C18" s="21">
        <v>325</v>
      </c>
      <c r="D18" s="9">
        <v>619</v>
      </c>
      <c r="E18" s="21">
        <v>42200</v>
      </c>
      <c r="F18" s="21">
        <v>54250</v>
      </c>
      <c r="G18" s="21">
        <v>30038</v>
      </c>
    </row>
    <row r="19" spans="1:7" ht="12.75">
      <c r="A19" s="6" t="s">
        <v>21</v>
      </c>
      <c r="B19" s="21">
        <v>155</v>
      </c>
      <c r="C19" s="9" t="s">
        <v>8</v>
      </c>
      <c r="D19" s="9">
        <v>155</v>
      </c>
      <c r="E19" s="21">
        <v>46500</v>
      </c>
      <c r="F19" s="9" t="s">
        <v>8</v>
      </c>
      <c r="G19" s="21">
        <v>7208</v>
      </c>
    </row>
    <row r="20" spans="1:7" ht="12.75">
      <c r="A20" s="6" t="s">
        <v>22</v>
      </c>
      <c r="B20" s="21">
        <v>335</v>
      </c>
      <c r="C20" s="9" t="s">
        <v>8</v>
      </c>
      <c r="D20" s="9">
        <v>335</v>
      </c>
      <c r="E20" s="21">
        <v>46000</v>
      </c>
      <c r="F20" s="9" t="s">
        <v>8</v>
      </c>
      <c r="G20" s="21">
        <v>15410</v>
      </c>
    </row>
    <row r="21" spans="1:7" ht="12.75">
      <c r="A21" s="13" t="s">
        <v>74</v>
      </c>
      <c r="B21" s="10">
        <v>784</v>
      </c>
      <c r="C21" s="10">
        <v>325</v>
      </c>
      <c r="D21" s="10">
        <v>1109</v>
      </c>
      <c r="E21" s="22">
        <v>44674</v>
      </c>
      <c r="F21" s="22">
        <v>54250</v>
      </c>
      <c r="G21" s="10">
        <v>52656</v>
      </c>
    </row>
    <row r="22" spans="1:7" ht="12.75">
      <c r="A22" s="13"/>
      <c r="B22" s="10"/>
      <c r="C22" s="10"/>
      <c r="D22" s="10"/>
      <c r="E22" s="22"/>
      <c r="F22" s="22"/>
      <c r="G22" s="10"/>
    </row>
    <row r="23" spans="1:7" ht="12.75">
      <c r="A23" s="13" t="s">
        <v>23</v>
      </c>
      <c r="B23" s="22">
        <v>976</v>
      </c>
      <c r="C23" s="22">
        <v>1293</v>
      </c>
      <c r="D23" s="10">
        <v>2269</v>
      </c>
      <c r="E23" s="22">
        <v>38598</v>
      </c>
      <c r="F23" s="22">
        <v>46312</v>
      </c>
      <c r="G23" s="22">
        <v>97553</v>
      </c>
    </row>
    <row r="24" spans="1:7" ht="12.75">
      <c r="A24" s="13"/>
      <c r="B24" s="10"/>
      <c r="C24" s="10"/>
      <c r="D24" s="10"/>
      <c r="E24" s="22"/>
      <c r="F24" s="22"/>
      <c r="G24" s="10"/>
    </row>
    <row r="25" spans="1:7" ht="12.75">
      <c r="A25" s="13" t="s">
        <v>24</v>
      </c>
      <c r="B25" s="22" t="s">
        <v>8</v>
      </c>
      <c r="C25" s="22">
        <v>114</v>
      </c>
      <c r="D25" s="10">
        <v>114</v>
      </c>
      <c r="E25" s="22" t="s">
        <v>8</v>
      </c>
      <c r="F25" s="22">
        <v>64480</v>
      </c>
      <c r="G25" s="22">
        <v>7351</v>
      </c>
    </row>
    <row r="26" spans="1:7" ht="12.75">
      <c r="A26" s="6"/>
      <c r="B26" s="9"/>
      <c r="C26" s="9"/>
      <c r="D26" s="9"/>
      <c r="E26" s="21"/>
      <c r="F26" s="21"/>
      <c r="G26" s="9"/>
    </row>
    <row r="27" spans="1:7" ht="12.75">
      <c r="A27" s="6" t="s">
        <v>25</v>
      </c>
      <c r="B27" s="9" t="s">
        <v>8</v>
      </c>
      <c r="C27" s="9">
        <v>689</v>
      </c>
      <c r="D27" s="9">
        <v>689</v>
      </c>
      <c r="E27" s="9" t="s">
        <v>8</v>
      </c>
      <c r="F27" s="21">
        <v>64500</v>
      </c>
      <c r="G27" s="9">
        <v>44440</v>
      </c>
    </row>
    <row r="28" spans="1:7" ht="12.75">
      <c r="A28" s="6" t="s">
        <v>26</v>
      </c>
      <c r="B28" s="11">
        <v>15</v>
      </c>
      <c r="C28" s="9" t="s">
        <v>8</v>
      </c>
      <c r="D28" s="9">
        <v>15</v>
      </c>
      <c r="E28" s="11">
        <v>12000</v>
      </c>
      <c r="F28" s="21" t="s">
        <v>8</v>
      </c>
      <c r="G28" s="9">
        <v>180</v>
      </c>
    </row>
    <row r="29" spans="1:7" ht="12.75">
      <c r="A29" s="6" t="s">
        <v>27</v>
      </c>
      <c r="B29" s="9" t="s">
        <v>8</v>
      </c>
      <c r="C29" s="9" t="s">
        <v>8</v>
      </c>
      <c r="D29" s="9" t="s">
        <v>8</v>
      </c>
      <c r="E29" s="9" t="s">
        <v>8</v>
      </c>
      <c r="F29" s="21" t="s">
        <v>8</v>
      </c>
      <c r="G29" s="9" t="s">
        <v>8</v>
      </c>
    </row>
    <row r="30" spans="1:7" ht="12.75">
      <c r="A30" s="13" t="s">
        <v>28</v>
      </c>
      <c r="B30" s="12">
        <v>15</v>
      </c>
      <c r="C30" s="10">
        <v>689</v>
      </c>
      <c r="D30" s="10">
        <v>704</v>
      </c>
      <c r="E30" s="12">
        <v>12000</v>
      </c>
      <c r="F30" s="22">
        <v>64500</v>
      </c>
      <c r="G30" s="10">
        <v>44620</v>
      </c>
    </row>
    <row r="31" spans="1:7" ht="12.75">
      <c r="A31" s="6"/>
      <c r="B31" s="9"/>
      <c r="C31" s="9"/>
      <c r="D31" s="9"/>
      <c r="E31" s="21"/>
      <c r="F31" s="21"/>
      <c r="G31" s="9"/>
    </row>
    <row r="32" spans="1:7" ht="12.75">
      <c r="A32" s="6" t="s">
        <v>29</v>
      </c>
      <c r="B32" s="23">
        <v>4259</v>
      </c>
      <c r="C32" s="23">
        <v>483</v>
      </c>
      <c r="D32" s="9">
        <v>4742</v>
      </c>
      <c r="E32" s="23">
        <v>23802</v>
      </c>
      <c r="F32" s="23">
        <v>59303</v>
      </c>
      <c r="G32" s="23">
        <v>130016</v>
      </c>
    </row>
    <row r="33" spans="1:7" ht="12.75">
      <c r="A33" s="6" t="s">
        <v>30</v>
      </c>
      <c r="B33" s="23">
        <v>2353</v>
      </c>
      <c r="C33" s="23">
        <v>1712</v>
      </c>
      <c r="D33" s="9">
        <v>4065</v>
      </c>
      <c r="E33" s="23">
        <v>29700</v>
      </c>
      <c r="F33" s="23">
        <v>55000</v>
      </c>
      <c r="G33" s="21">
        <v>164044</v>
      </c>
    </row>
    <row r="34" spans="1:7" ht="12.75">
      <c r="A34" s="6" t="s">
        <v>31</v>
      </c>
      <c r="B34" s="23">
        <v>16</v>
      </c>
      <c r="C34" s="23">
        <v>1005</v>
      </c>
      <c r="D34" s="9">
        <v>1021</v>
      </c>
      <c r="E34" s="23">
        <v>22562</v>
      </c>
      <c r="F34" s="23">
        <v>62741</v>
      </c>
      <c r="G34" s="21">
        <v>63416</v>
      </c>
    </row>
    <row r="35" spans="1:7" ht="12.75">
      <c r="A35" s="6" t="s">
        <v>32</v>
      </c>
      <c r="B35" s="23">
        <v>10</v>
      </c>
      <c r="C35" s="23">
        <v>26</v>
      </c>
      <c r="D35" s="9">
        <v>36</v>
      </c>
      <c r="E35" s="23">
        <v>18000</v>
      </c>
      <c r="F35" s="23">
        <v>48500</v>
      </c>
      <c r="G35" s="21">
        <v>1441</v>
      </c>
    </row>
    <row r="36" spans="1:7" ht="12.75">
      <c r="A36" s="13" t="s">
        <v>33</v>
      </c>
      <c r="B36" s="10">
        <v>6638</v>
      </c>
      <c r="C36" s="10">
        <v>3226</v>
      </c>
      <c r="D36" s="10">
        <v>9864</v>
      </c>
      <c r="E36" s="22">
        <v>25881</v>
      </c>
      <c r="F36" s="22">
        <v>58003</v>
      </c>
      <c r="G36" s="10">
        <v>358917</v>
      </c>
    </row>
    <row r="37" spans="1:7" ht="12.75">
      <c r="A37" s="13"/>
      <c r="B37" s="10"/>
      <c r="C37" s="10"/>
      <c r="D37" s="10"/>
      <c r="E37" s="22"/>
      <c r="F37" s="22"/>
      <c r="G37" s="10"/>
    </row>
    <row r="38" spans="1:7" ht="12.75">
      <c r="A38" s="13" t="s">
        <v>34</v>
      </c>
      <c r="B38" s="10" t="s">
        <v>8</v>
      </c>
      <c r="C38" s="22">
        <v>300</v>
      </c>
      <c r="D38" s="10">
        <v>300</v>
      </c>
      <c r="E38" s="10" t="s">
        <v>8</v>
      </c>
      <c r="F38" s="22">
        <v>60000</v>
      </c>
      <c r="G38" s="22">
        <v>18000</v>
      </c>
    </row>
    <row r="39" spans="1:7" ht="12.75">
      <c r="A39" s="6"/>
      <c r="B39" s="9"/>
      <c r="C39" s="9"/>
      <c r="D39" s="9"/>
      <c r="E39" s="21"/>
      <c r="F39" s="21"/>
      <c r="G39" s="9"/>
    </row>
    <row r="40" spans="1:7" ht="12.75">
      <c r="A40" s="6" t="s">
        <v>35</v>
      </c>
      <c r="B40" s="21">
        <v>125</v>
      </c>
      <c r="C40" s="21">
        <v>140</v>
      </c>
      <c r="D40" s="9">
        <v>265</v>
      </c>
      <c r="E40" s="21">
        <v>48000</v>
      </c>
      <c r="F40" s="21">
        <v>70000</v>
      </c>
      <c r="G40" s="21">
        <v>15800</v>
      </c>
    </row>
    <row r="41" spans="1:7" ht="12.75">
      <c r="A41" s="6" t="s">
        <v>36</v>
      </c>
      <c r="B41" s="9">
        <v>244</v>
      </c>
      <c r="C41" s="9">
        <v>520</v>
      </c>
      <c r="D41" s="9">
        <v>764</v>
      </c>
      <c r="E41" s="21">
        <v>42000</v>
      </c>
      <c r="F41" s="21">
        <v>60000</v>
      </c>
      <c r="G41" s="9">
        <v>41448</v>
      </c>
    </row>
    <row r="42" spans="1:7" ht="12.75">
      <c r="A42" s="6" t="s">
        <v>37</v>
      </c>
      <c r="B42" s="21">
        <v>82</v>
      </c>
      <c r="C42" s="21">
        <v>2505</v>
      </c>
      <c r="D42" s="9">
        <v>2587</v>
      </c>
      <c r="E42" s="21">
        <v>37000</v>
      </c>
      <c r="F42" s="21">
        <v>75000</v>
      </c>
      <c r="G42" s="21">
        <v>190909</v>
      </c>
    </row>
    <row r="43" spans="1:7" ht="12.75">
      <c r="A43" s="6" t="s">
        <v>38</v>
      </c>
      <c r="B43" s="9" t="s">
        <v>8</v>
      </c>
      <c r="C43" s="21">
        <v>4500</v>
      </c>
      <c r="D43" s="21">
        <v>4500</v>
      </c>
      <c r="E43" s="9" t="s">
        <v>8</v>
      </c>
      <c r="F43" s="21">
        <v>55000</v>
      </c>
      <c r="G43" s="21">
        <v>247500</v>
      </c>
    </row>
    <row r="44" spans="1:7" ht="12.75">
      <c r="A44" s="6" t="s">
        <v>39</v>
      </c>
      <c r="B44" s="21">
        <v>77</v>
      </c>
      <c r="C44" s="21">
        <v>299</v>
      </c>
      <c r="D44" s="9">
        <v>376</v>
      </c>
      <c r="E44" s="21">
        <v>17000</v>
      </c>
      <c r="F44" s="21">
        <v>70000</v>
      </c>
      <c r="G44" s="21">
        <v>22239</v>
      </c>
    </row>
    <row r="45" spans="1:7" ht="12.75">
      <c r="A45" s="6" t="s">
        <v>40</v>
      </c>
      <c r="B45" s="21" t="s">
        <v>8</v>
      </c>
      <c r="C45" s="21">
        <v>835</v>
      </c>
      <c r="D45" s="9">
        <v>835</v>
      </c>
      <c r="E45" s="21" t="s">
        <v>8</v>
      </c>
      <c r="F45" s="21">
        <v>80000</v>
      </c>
      <c r="G45" s="21">
        <v>66800</v>
      </c>
    </row>
    <row r="46" spans="1:7" ht="12.75">
      <c r="A46" s="6" t="s">
        <v>41</v>
      </c>
      <c r="B46" s="9" t="s">
        <v>8</v>
      </c>
      <c r="C46" s="21">
        <v>26</v>
      </c>
      <c r="D46" s="9">
        <v>26</v>
      </c>
      <c r="E46" s="9" t="s">
        <v>8</v>
      </c>
      <c r="F46" s="21">
        <v>40000</v>
      </c>
      <c r="G46" s="21">
        <v>1040</v>
      </c>
    </row>
    <row r="47" spans="1:7" ht="12.75">
      <c r="A47" s="6" t="s">
        <v>42</v>
      </c>
      <c r="B47" s="11">
        <v>6</v>
      </c>
      <c r="C47" s="21">
        <v>17</v>
      </c>
      <c r="D47" s="9">
        <v>23</v>
      </c>
      <c r="E47" s="11">
        <v>15000</v>
      </c>
      <c r="F47" s="21">
        <v>62000</v>
      </c>
      <c r="G47" s="21">
        <v>1144</v>
      </c>
    </row>
    <row r="48" spans="1:7" ht="12.75">
      <c r="A48" s="6" t="s">
        <v>43</v>
      </c>
      <c r="B48" s="21">
        <v>36</v>
      </c>
      <c r="C48" s="21">
        <v>2012</v>
      </c>
      <c r="D48" s="21">
        <v>2048</v>
      </c>
      <c r="E48" s="21">
        <v>35000</v>
      </c>
      <c r="F48" s="21">
        <v>70000</v>
      </c>
      <c r="G48" s="21">
        <v>142100</v>
      </c>
    </row>
    <row r="49" spans="1:7" ht="12.75">
      <c r="A49" s="13" t="s">
        <v>75</v>
      </c>
      <c r="B49" s="10">
        <f>SUM(B40:B48)</f>
        <v>570</v>
      </c>
      <c r="C49" s="10">
        <f>SUM(C40:C48)</f>
        <v>10854</v>
      </c>
      <c r="D49" s="10">
        <f>SUM(D40:D48)</f>
        <v>11424</v>
      </c>
      <c r="E49" s="22">
        <v>38493</v>
      </c>
      <c r="F49" s="22">
        <f>((F40*C40)+(F41*C41)+(F42*C42)+(F43*C43)+(F44*C44)+(F45*C45)+(F46*C46)+(F47*C47)+(F48*C48))/C49</f>
        <v>65140.86972544684</v>
      </c>
      <c r="G49" s="10">
        <f>SUM(G40:G48)</f>
        <v>728980</v>
      </c>
    </row>
    <row r="50" spans="1:7" ht="12.75">
      <c r="A50" s="13"/>
      <c r="B50" s="10"/>
      <c r="C50" s="10"/>
      <c r="D50" s="10"/>
      <c r="E50" s="22"/>
      <c r="F50" s="22"/>
      <c r="G50" s="10"/>
    </row>
    <row r="51" spans="1:7" ht="12.75">
      <c r="A51" s="13" t="s">
        <v>44</v>
      </c>
      <c r="B51" s="22" t="s">
        <v>8</v>
      </c>
      <c r="C51" s="22">
        <v>55</v>
      </c>
      <c r="D51" s="10">
        <v>55</v>
      </c>
      <c r="E51" s="22" t="s">
        <v>8</v>
      </c>
      <c r="F51" s="22">
        <v>55000</v>
      </c>
      <c r="G51" s="22">
        <v>3025</v>
      </c>
    </row>
    <row r="52" spans="1:7" ht="12.75">
      <c r="A52" s="6"/>
      <c r="B52" s="9"/>
      <c r="C52" s="9"/>
      <c r="D52" s="9"/>
      <c r="E52" s="21"/>
      <c r="F52" s="21"/>
      <c r="G52" s="9"/>
    </row>
    <row r="53" spans="1:7" ht="12.75">
      <c r="A53" s="6" t="s">
        <v>45</v>
      </c>
      <c r="B53" s="9">
        <v>25</v>
      </c>
      <c r="C53" s="9">
        <v>150</v>
      </c>
      <c r="D53" s="9">
        <v>175</v>
      </c>
      <c r="E53" s="21">
        <v>10000</v>
      </c>
      <c r="F53" s="21">
        <v>45000</v>
      </c>
      <c r="G53" s="9">
        <v>7000</v>
      </c>
    </row>
    <row r="54" spans="1:7" ht="12.75">
      <c r="A54" s="6" t="s">
        <v>46</v>
      </c>
      <c r="B54" s="9" t="s">
        <v>8</v>
      </c>
      <c r="C54" s="9">
        <v>158</v>
      </c>
      <c r="D54" s="9">
        <v>158</v>
      </c>
      <c r="E54" s="9" t="s">
        <v>8</v>
      </c>
      <c r="F54" s="21">
        <v>45300</v>
      </c>
      <c r="G54" s="9">
        <v>7157</v>
      </c>
    </row>
    <row r="55" spans="1:7" ht="12.75">
      <c r="A55" s="6" t="s">
        <v>47</v>
      </c>
      <c r="B55" s="9" t="s">
        <v>8</v>
      </c>
      <c r="C55" s="9">
        <v>5</v>
      </c>
      <c r="D55" s="9">
        <v>5</v>
      </c>
      <c r="E55" s="21" t="s">
        <v>8</v>
      </c>
      <c r="F55" s="21">
        <v>40000</v>
      </c>
      <c r="G55" s="9">
        <v>200</v>
      </c>
    </row>
    <row r="56" spans="1:7" ht="12.75">
      <c r="A56" s="6" t="s">
        <v>48</v>
      </c>
      <c r="B56" s="9" t="s">
        <v>8</v>
      </c>
      <c r="C56" s="9" t="s">
        <v>8</v>
      </c>
      <c r="D56" s="9" t="s">
        <v>8</v>
      </c>
      <c r="E56" s="9" t="s">
        <v>8</v>
      </c>
      <c r="F56" s="9" t="s">
        <v>8</v>
      </c>
      <c r="G56" s="9" t="s">
        <v>8</v>
      </c>
    </row>
    <row r="57" spans="1:7" ht="12.75">
      <c r="A57" s="6" t="s">
        <v>49</v>
      </c>
      <c r="B57" s="9">
        <v>1</v>
      </c>
      <c r="C57" s="9">
        <v>839</v>
      </c>
      <c r="D57" s="9">
        <v>840</v>
      </c>
      <c r="E57" s="21">
        <v>9000</v>
      </c>
      <c r="F57" s="21">
        <v>45000</v>
      </c>
      <c r="G57" s="9">
        <v>37764</v>
      </c>
    </row>
    <row r="58" spans="1:7" ht="12.75">
      <c r="A58" s="13" t="s">
        <v>50</v>
      </c>
      <c r="B58" s="10">
        <v>26</v>
      </c>
      <c r="C58" s="10">
        <v>1152</v>
      </c>
      <c r="D58" s="10">
        <v>1178</v>
      </c>
      <c r="E58" s="22">
        <v>9962</v>
      </c>
      <c r="F58" s="22">
        <v>45019</v>
      </c>
      <c r="G58" s="10">
        <v>52121</v>
      </c>
    </row>
    <row r="59" spans="1:7" ht="12.75">
      <c r="A59" s="6"/>
      <c r="B59" s="9"/>
      <c r="C59" s="9"/>
      <c r="D59" s="9"/>
      <c r="E59" s="21"/>
      <c r="F59" s="21"/>
      <c r="G59" s="9"/>
    </row>
    <row r="60" spans="1:7" ht="12.75">
      <c r="A60" s="6" t="s">
        <v>51</v>
      </c>
      <c r="B60" s="23" t="s">
        <v>8</v>
      </c>
      <c r="C60" s="23">
        <v>2</v>
      </c>
      <c r="D60" s="9">
        <v>2</v>
      </c>
      <c r="E60" s="23" t="s">
        <v>8</v>
      </c>
      <c r="F60" s="23">
        <v>30000</v>
      </c>
      <c r="G60" s="21">
        <v>60</v>
      </c>
    </row>
    <row r="61" spans="1:7" ht="12.75">
      <c r="A61" s="6" t="s">
        <v>52</v>
      </c>
      <c r="B61" s="23">
        <v>13</v>
      </c>
      <c r="C61" s="23">
        <v>43</v>
      </c>
      <c r="D61" s="9">
        <v>56</v>
      </c>
      <c r="E61" s="23">
        <v>7400</v>
      </c>
      <c r="F61" s="23">
        <v>27000</v>
      </c>
      <c r="G61" s="21">
        <v>1257</v>
      </c>
    </row>
    <row r="62" spans="1:7" ht="12.75">
      <c r="A62" s="6" t="s">
        <v>53</v>
      </c>
      <c r="B62" s="9" t="s">
        <v>8</v>
      </c>
      <c r="C62" s="11">
        <v>37</v>
      </c>
      <c r="D62" s="11">
        <v>37</v>
      </c>
      <c r="E62" s="9" t="s">
        <v>8</v>
      </c>
      <c r="F62" s="11">
        <v>50000</v>
      </c>
      <c r="G62" s="11">
        <v>1850</v>
      </c>
    </row>
    <row r="63" spans="1:7" ht="12.75">
      <c r="A63" s="13" t="s">
        <v>54</v>
      </c>
      <c r="B63" s="10">
        <v>13</v>
      </c>
      <c r="C63" s="10">
        <v>82</v>
      </c>
      <c r="D63" s="10">
        <v>95</v>
      </c>
      <c r="E63" s="22">
        <v>7400</v>
      </c>
      <c r="F63" s="22">
        <v>37451</v>
      </c>
      <c r="G63" s="10">
        <v>3167</v>
      </c>
    </row>
    <row r="64" spans="1:7" ht="12.75">
      <c r="A64" s="13"/>
      <c r="B64" s="10"/>
      <c r="C64" s="10"/>
      <c r="D64" s="10"/>
      <c r="E64" s="22"/>
      <c r="F64" s="22"/>
      <c r="G64" s="10"/>
    </row>
    <row r="65" spans="1:7" ht="12.75">
      <c r="A65" s="13" t="s">
        <v>55</v>
      </c>
      <c r="B65" s="10" t="s">
        <v>8</v>
      </c>
      <c r="C65" s="22">
        <v>57</v>
      </c>
      <c r="D65" s="10">
        <v>57</v>
      </c>
      <c r="E65" s="10" t="s">
        <v>8</v>
      </c>
      <c r="F65" s="22">
        <v>23230</v>
      </c>
      <c r="G65" s="22">
        <v>1324</v>
      </c>
    </row>
    <row r="66" spans="1:7" ht="12.75">
      <c r="A66" s="6"/>
      <c r="B66" s="9"/>
      <c r="C66" s="9"/>
      <c r="D66" s="9"/>
      <c r="E66" s="21"/>
      <c r="F66" s="21"/>
      <c r="G66" s="9"/>
    </row>
    <row r="67" spans="1:7" ht="12.75">
      <c r="A67" s="6" t="s">
        <v>56</v>
      </c>
      <c r="B67" s="9" t="s">
        <v>8</v>
      </c>
      <c r="C67" s="21">
        <v>500</v>
      </c>
      <c r="D67" s="9">
        <v>500</v>
      </c>
      <c r="E67" s="9" t="s">
        <v>8</v>
      </c>
      <c r="F67" s="21">
        <v>65000</v>
      </c>
      <c r="G67" s="21">
        <v>32500</v>
      </c>
    </row>
    <row r="68" spans="1:7" ht="12.75">
      <c r="A68" s="6" t="s">
        <v>57</v>
      </c>
      <c r="B68" s="9" t="s">
        <v>8</v>
      </c>
      <c r="C68" s="21">
        <v>500</v>
      </c>
      <c r="D68" s="9">
        <v>500</v>
      </c>
      <c r="E68" s="9" t="s">
        <v>8</v>
      </c>
      <c r="F68" s="21">
        <v>55000</v>
      </c>
      <c r="G68" s="21">
        <v>27500</v>
      </c>
    </row>
    <row r="69" spans="1:7" ht="12.75">
      <c r="A69" s="13" t="s">
        <v>58</v>
      </c>
      <c r="B69" s="10" t="s">
        <v>8</v>
      </c>
      <c r="C69" s="10">
        <v>1000</v>
      </c>
      <c r="D69" s="10">
        <v>1000</v>
      </c>
      <c r="E69" s="10" t="s">
        <v>8</v>
      </c>
      <c r="F69" s="22">
        <v>60000</v>
      </c>
      <c r="G69" s="10">
        <v>60000</v>
      </c>
    </row>
    <row r="70" spans="1:7" ht="12.75">
      <c r="A70" s="6"/>
      <c r="B70" s="9"/>
      <c r="C70" s="9"/>
      <c r="D70" s="9"/>
      <c r="E70" s="21"/>
      <c r="F70" s="21"/>
      <c r="G70" s="9"/>
    </row>
    <row r="71" spans="1:7" ht="12.75">
      <c r="A71" s="6" t="s">
        <v>59</v>
      </c>
      <c r="B71" s="9" t="s">
        <v>8</v>
      </c>
      <c r="C71" s="9">
        <v>30</v>
      </c>
      <c r="D71" s="9">
        <v>30</v>
      </c>
      <c r="E71" s="9" t="s">
        <v>8</v>
      </c>
      <c r="F71" s="21">
        <v>42000</v>
      </c>
      <c r="G71" s="9">
        <v>1260</v>
      </c>
    </row>
    <row r="72" spans="1:7" ht="12.75">
      <c r="A72" s="6" t="s">
        <v>60</v>
      </c>
      <c r="B72" s="9" t="s">
        <v>8</v>
      </c>
      <c r="C72" s="9">
        <v>312</v>
      </c>
      <c r="D72" s="9">
        <v>312</v>
      </c>
      <c r="E72" s="9" t="s">
        <v>8</v>
      </c>
      <c r="F72" s="21">
        <v>35500</v>
      </c>
      <c r="G72" s="9">
        <v>11076</v>
      </c>
    </row>
    <row r="73" spans="1:7" ht="12.75">
      <c r="A73" s="6" t="s">
        <v>61</v>
      </c>
      <c r="B73" s="21">
        <v>230</v>
      </c>
      <c r="C73" s="21">
        <v>298</v>
      </c>
      <c r="D73" s="9">
        <v>528</v>
      </c>
      <c r="E73" s="21">
        <v>23000</v>
      </c>
      <c r="F73" s="21">
        <v>50000</v>
      </c>
      <c r="G73" s="21">
        <v>20190</v>
      </c>
    </row>
    <row r="74" spans="1:7" ht="12.75">
      <c r="A74" s="6" t="s">
        <v>62</v>
      </c>
      <c r="B74" s="9" t="s">
        <v>8</v>
      </c>
      <c r="C74" s="9">
        <v>325</v>
      </c>
      <c r="D74" s="9">
        <v>325</v>
      </c>
      <c r="E74" s="9" t="s">
        <v>8</v>
      </c>
      <c r="F74" s="21">
        <v>60500</v>
      </c>
      <c r="G74" s="9">
        <v>19663</v>
      </c>
    </row>
    <row r="75" spans="1:9" ht="12.75">
      <c r="A75" s="6" t="s">
        <v>63</v>
      </c>
      <c r="B75" s="9">
        <v>53</v>
      </c>
      <c r="C75" s="9">
        <v>140</v>
      </c>
      <c r="D75" s="9">
        <v>193</v>
      </c>
      <c r="E75" s="21">
        <v>7000</v>
      </c>
      <c r="F75" s="21">
        <v>25000</v>
      </c>
      <c r="G75" s="9">
        <v>3871</v>
      </c>
      <c r="I75" s="30"/>
    </row>
    <row r="76" spans="1:7" ht="12.75">
      <c r="A76" s="6" t="s">
        <v>64</v>
      </c>
      <c r="B76" s="9">
        <v>4</v>
      </c>
      <c r="C76" s="9">
        <v>105</v>
      </c>
      <c r="D76" s="9">
        <v>109</v>
      </c>
      <c r="E76" s="21">
        <v>9000</v>
      </c>
      <c r="F76" s="21">
        <v>51562</v>
      </c>
      <c r="G76" s="9">
        <v>5450</v>
      </c>
    </row>
    <row r="77" spans="1:7" ht="12.75">
      <c r="A77" s="6" t="s">
        <v>65</v>
      </c>
      <c r="B77" s="11">
        <v>37</v>
      </c>
      <c r="C77" s="9">
        <v>404</v>
      </c>
      <c r="D77" s="9">
        <v>441</v>
      </c>
      <c r="E77" s="11">
        <v>10000</v>
      </c>
      <c r="F77" s="21">
        <v>40000</v>
      </c>
      <c r="G77" s="9">
        <v>16530</v>
      </c>
    </row>
    <row r="78" spans="1:7" ht="12.75">
      <c r="A78" s="6" t="s">
        <v>66</v>
      </c>
      <c r="B78" s="11">
        <v>87</v>
      </c>
      <c r="C78" s="21">
        <v>73</v>
      </c>
      <c r="D78" s="9">
        <v>160</v>
      </c>
      <c r="E78" s="11">
        <v>18375</v>
      </c>
      <c r="F78" s="21">
        <v>62500</v>
      </c>
      <c r="G78" s="21">
        <v>6161</v>
      </c>
    </row>
    <row r="79" spans="1:7" ht="12.75">
      <c r="A79" s="13" t="s">
        <v>76</v>
      </c>
      <c r="B79" s="10">
        <v>411</v>
      </c>
      <c r="C79" s="10">
        <v>1687</v>
      </c>
      <c r="D79" s="10">
        <v>2098</v>
      </c>
      <c r="E79" s="22">
        <v>18651</v>
      </c>
      <c r="F79" s="22">
        <v>45368</v>
      </c>
      <c r="G79" s="10">
        <v>84201</v>
      </c>
    </row>
    <row r="80" spans="1:7" ht="12.75">
      <c r="A80" s="6"/>
      <c r="B80" s="9"/>
      <c r="C80" s="9"/>
      <c r="D80" s="9"/>
      <c r="E80" s="21"/>
      <c r="F80" s="21"/>
      <c r="G80" s="9"/>
    </row>
    <row r="81" spans="1:7" ht="12.75">
      <c r="A81" s="6" t="s">
        <v>67</v>
      </c>
      <c r="B81" s="9">
        <v>53</v>
      </c>
      <c r="C81" s="9">
        <v>83</v>
      </c>
      <c r="D81" s="9">
        <v>136</v>
      </c>
      <c r="E81" s="21">
        <v>9396</v>
      </c>
      <c r="F81" s="21">
        <v>18133</v>
      </c>
      <c r="G81" s="9">
        <v>2003</v>
      </c>
    </row>
    <row r="82" spans="1:7" ht="12.75">
      <c r="A82" s="6" t="s">
        <v>68</v>
      </c>
      <c r="B82" s="21">
        <v>204</v>
      </c>
      <c r="C82" s="21">
        <v>101</v>
      </c>
      <c r="D82" s="9">
        <v>305</v>
      </c>
      <c r="E82" s="21">
        <v>3500</v>
      </c>
      <c r="F82" s="21">
        <v>20000</v>
      </c>
      <c r="G82" s="21">
        <v>2734</v>
      </c>
    </row>
    <row r="83" spans="1:7" ht="12.75">
      <c r="A83" s="13" t="s">
        <v>69</v>
      </c>
      <c r="B83" s="10">
        <v>257</v>
      </c>
      <c r="C83" s="10">
        <v>184</v>
      </c>
      <c r="D83" s="10">
        <v>441</v>
      </c>
      <c r="E83" s="22">
        <v>4716</v>
      </c>
      <c r="F83" s="22">
        <v>19158</v>
      </c>
      <c r="G83" s="10">
        <v>4737</v>
      </c>
    </row>
    <row r="84" spans="1:7" ht="12.75">
      <c r="A84" s="13"/>
      <c r="B84" s="10"/>
      <c r="C84" s="10"/>
      <c r="D84" s="10"/>
      <c r="E84" s="22"/>
      <c r="F84" s="22"/>
      <c r="G84" s="10"/>
    </row>
    <row r="85" spans="1:7" ht="13.5" thickBot="1">
      <c r="A85" s="14" t="s">
        <v>70</v>
      </c>
      <c r="B85" s="15">
        <f>SUM(B12:B16,B21:B25,B30,B36:B38,B49:B51,B58,B63:B65,B69,B79,B83)</f>
        <v>63083</v>
      </c>
      <c r="C85" s="15">
        <f>SUM(C12:C16,C21:C25,C30,C36:C38,C49:C51,C58,C63:C65,C69,C79,C83)</f>
        <v>21337</v>
      </c>
      <c r="D85" s="15">
        <f>SUM(D12:D16,D21:D25,D30,D36:D38,D49:D51,D58,D63:D65,D69,D79,D83)</f>
        <v>84420</v>
      </c>
      <c r="E85" s="24">
        <f>((E12*B12)+(E14*B14)+(E16*B16)+(E21*B21)+(E23*B23)+(E30*B30)+(E36*B36)+(E49*B49)+(E58*B58)+(E63*B63)+(E79*B79)+(E83*B83))/B85</f>
        <v>42341.33137295309</v>
      </c>
      <c r="F85" s="24">
        <f>((F12*C12)+(F16*C16)+(F21*C21)+(F23*C23)+(F25*C25)+(F30*C30)+(F36*C36)+(F38*C38)+(F49*C49)+(F51*C51)+(F58*C58)+(F63*C63)+(F65*C65)+(F69*C69)+(F79*C79)+(F83*C83))/C85</f>
        <v>59129.74794957117</v>
      </c>
      <c r="G85" s="15">
        <f>SUM(G12:G16,G21:G25,G30,G36:G38,G49:G51,G58,G63:G65,G69,G79,G83)</f>
        <v>3932670</v>
      </c>
    </row>
  </sheetData>
  <mergeCells count="4">
    <mergeCell ref="A1:G1"/>
    <mergeCell ref="A3:G3"/>
    <mergeCell ref="E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2004-11-02T10:57:24Z</cp:lastPrinted>
  <dcterms:created xsi:type="dcterms:W3CDTF">2003-08-06T11:10:37Z</dcterms:created>
  <dcterms:modified xsi:type="dcterms:W3CDTF">2004-09-13T11:32:30Z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