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34.1" sheetId="1" r:id="rId1"/>
    <sheet name="34.2" sheetId="2" r:id="rId2"/>
    <sheet name="34.3" sheetId="3" r:id="rId3"/>
    <sheet name="34.4" sheetId="4" r:id="rId4"/>
    <sheet name="34.5" sheetId="5" r:id="rId5"/>
    <sheet name="34.6" sheetId="6" r:id="rId6"/>
    <sheet name="34.7" sheetId="7" r:id="rId7"/>
    <sheet name="34.8" sheetId="8" r:id="rId8"/>
  </sheets>
  <externalReferences>
    <externalReference r:id="rId11"/>
    <externalReference r:id="rId12"/>
  </externalReferences>
  <definedNames>
    <definedName name="\A" localSheetId="0">'34.1'!#REF!</definedName>
    <definedName name="\A" localSheetId="1">'34.2'!#REF!</definedName>
    <definedName name="\A" localSheetId="2">'34.3'!#REF!</definedName>
    <definedName name="\A" localSheetId="3">'[2]34.3'!#REF!</definedName>
    <definedName name="\A" localSheetId="4">'34.5'!#REF!</definedName>
    <definedName name="\A" localSheetId="5">'34.6'!#REF!</definedName>
    <definedName name="\A" localSheetId="6">'34.7'!#REF!</definedName>
    <definedName name="\A" localSheetId="7">'[2]34.3'!#REF!</definedName>
    <definedName name="\A">#REF!</definedName>
    <definedName name="\C" localSheetId="0">'34.1'!#REF!</definedName>
    <definedName name="\C" localSheetId="1">'34.2'!#REF!</definedName>
    <definedName name="\C" localSheetId="2">'34.3'!#REF!</definedName>
    <definedName name="\C" localSheetId="3">'[2]34.3'!#REF!</definedName>
    <definedName name="\C" localSheetId="4">'34.5'!#REF!</definedName>
    <definedName name="\C" localSheetId="5">'34.6'!#REF!</definedName>
    <definedName name="\C" localSheetId="6">'34.7'!#REF!</definedName>
    <definedName name="\C" localSheetId="7">'[2]34.3'!#REF!</definedName>
    <definedName name="\C">#REF!</definedName>
    <definedName name="\G" localSheetId="0">'34.1'!#REF!</definedName>
    <definedName name="\G" localSheetId="1">'34.2'!#REF!</definedName>
    <definedName name="\G" localSheetId="2">'34.3'!#REF!</definedName>
    <definedName name="\G" localSheetId="3">'[2]34.3'!#REF!</definedName>
    <definedName name="\G" localSheetId="4">'34.5'!#REF!</definedName>
    <definedName name="\G" localSheetId="5">'34.6'!#REF!</definedName>
    <definedName name="\G" localSheetId="6">'34.7'!#REF!</definedName>
    <definedName name="\G" localSheetId="7">'[2]34.3'!#REF!</definedName>
    <definedName name="\G">#REF!</definedName>
    <definedName name="\I" localSheetId="0">'34.1'!#REF!</definedName>
    <definedName name="\I" localSheetId="1">'34.2'!#REF!</definedName>
    <definedName name="\I" localSheetId="2">'34.3'!#REF!</definedName>
    <definedName name="\I" localSheetId="4">'34.5'!#REF!</definedName>
    <definedName name="\I" localSheetId="5">'34.6'!#REF!</definedName>
    <definedName name="\I" localSheetId="6">'34.7'!#REF!</definedName>
    <definedName name="\I">'[2]34.3'!#REF!</definedName>
    <definedName name="\L" localSheetId="0">'34.1'!#REF!</definedName>
    <definedName name="\L" localSheetId="1">'34.2'!#REF!</definedName>
    <definedName name="\L" localSheetId="2">'34.3'!#REF!</definedName>
    <definedName name="\L" localSheetId="4">'34.5'!#REF!</definedName>
    <definedName name="\L" localSheetId="5">'34.6'!#REF!</definedName>
    <definedName name="\L" localSheetId="6">'34.7'!#REF!</definedName>
    <definedName name="\L">'[2]34.3'!#REF!</definedName>
    <definedName name="\N" localSheetId="0">'[2]34.5'!#REF!</definedName>
    <definedName name="\N" localSheetId="1">'[2]34.5'!#REF!</definedName>
    <definedName name="\N" localSheetId="2">'[2]34.5'!#REF!</definedName>
    <definedName name="\N" localSheetId="3">'[2]34.5'!#REF!</definedName>
    <definedName name="\N" localSheetId="4">'34.5'!#REF!</definedName>
    <definedName name="\N" localSheetId="5">'34.6'!#REF!</definedName>
    <definedName name="\N" localSheetId="6">'34.7'!#REF!</definedName>
    <definedName name="\N" localSheetId="7">'[2]34.5'!#REF!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3">'34.4'!$A$1:$C$32</definedName>
    <definedName name="Imprimir_área_IM" localSheetId="0">'34.1'!#REF!</definedName>
    <definedName name="Imprimir_área_IM" localSheetId="1">'34.2'!$A$3:$K$16</definedName>
    <definedName name="Imprimir_área_IM" localSheetId="2">'34.3'!#REF!</definedName>
    <definedName name="Imprimir_área_IM" localSheetId="4">'34.5'!#REF!</definedName>
    <definedName name="Imprimir_área_IM" localSheetId="5">'34.6'!#REF!</definedName>
    <definedName name="Imprimir_área_IM" localSheetId="6">'34.7'!#REF!</definedName>
    <definedName name="Imprimir_área_IM" localSheetId="7">'34.8'!#REF!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<sst xmlns="http://schemas.openxmlformats.org/spreadsheetml/2006/main" count="212" uniqueCount="86">
  <si>
    <t>FINANCIACION AGRARIA</t>
  </si>
  <si>
    <t xml:space="preserve"> 34.1.  EVOLUCION DEL ENDEUDAMIENTO DEL SECTOR AGRARIO</t>
  </si>
  <si>
    <t>Miles de millones de pesetas</t>
  </si>
  <si>
    <t>Millones de euros</t>
  </si>
  <si>
    <t>Fuentes de financiación</t>
  </si>
  <si>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</si>
  <si>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</si>
  <si>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</si>
  <si>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</si>
  <si>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</si>
  <si>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</si>
  <si>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>TOTAL</t>
  </si>
  <si>
    <t>Fuente: Banco de España</t>
  </si>
  <si>
    <t xml:space="preserve"> 34.2.  EVOLUCION DEL CREDITO BANCARIO DESTINADO A INDUSTRIAS AGRARIAS Y ALIMENTARIAS</t>
  </si>
  <si>
    <t>Saldos a 31 de diciembre de cada año</t>
  </si>
  <si>
    <t xml:space="preserve"> Cajas de Ahorros</t>
  </si>
  <si>
    <t xml:space="preserve"> Cooperativas</t>
  </si>
  <si>
    <t xml:space="preserve"> 34.3.  EVOLUCION DEL ENDEUDAMIENTO DEL SECTOR AGRARIO E INDUSTRIAL AGRARIO Y ALIMENTARIO</t>
  </si>
  <si>
    <t>Millones de pesetas</t>
  </si>
  <si>
    <t>Miles de euros</t>
  </si>
  <si>
    <t>Objeto</t>
  </si>
  <si>
    <t xml:space="preserve"> Infraestructura agraria y equipamiento rural</t>
  </si>
  <si>
    <t xml:space="preserve"> Infraestructura de regadío</t>
  </si>
  <si>
    <t xml:space="preserve"> Reparación de daños catastróficos</t>
  </si>
  <si>
    <t>–</t>
  </si>
  <si>
    <t xml:space="preserve"> Investigación agraria y alimentaria</t>
  </si>
  <si>
    <t xml:space="preserve"> Sanidad vegetal y animal</t>
  </si>
  <si>
    <t xml:space="preserve"> Mejora de los sistemas y medios de producción</t>
  </si>
  <si>
    <t xml:space="preserve"> Regulación de producciones y mercados</t>
  </si>
  <si>
    <t xml:space="preserve"> Ordenación alimentaria</t>
  </si>
  <si>
    <t xml:space="preserve"> Información estadística y red contable</t>
  </si>
  <si>
    <t xml:space="preserve"> Administración y apoyo técnico</t>
  </si>
  <si>
    <t xml:space="preserve"> Otras inversiones</t>
  </si>
  <si>
    <t xml:space="preserve"> Mejora de las estructuras agrarias</t>
  </si>
  <si>
    <t xml:space="preserve"> Formación para el desarrollo rural</t>
  </si>
  <si>
    <t xml:space="preserve"> Ordenación y mejora de la producción agraria</t>
  </si>
  <si>
    <t xml:space="preserve"> Reproducción y selección animal</t>
  </si>
  <si>
    <t xml:space="preserve"> Medidas de acompañamiento de la P.A.C.</t>
  </si>
  <si>
    <t xml:space="preserve"> Reestructuración de sectores productivos</t>
  </si>
  <si>
    <t xml:space="preserve"> Fomento de la industria agroalimentaria</t>
  </si>
  <si>
    <t xml:space="preserve"> Compensación de rentas agrarias</t>
  </si>
  <si>
    <t xml:space="preserve"> Seguros agrarios</t>
  </si>
  <si>
    <t xml:space="preserve"> Cuotas a Organismos Internacionales</t>
  </si>
  <si>
    <t xml:space="preserve"> Apoyo financiero por daños de sequía</t>
  </si>
  <si>
    <t xml:space="preserve"> Diversificación de la economía rural</t>
  </si>
  <si>
    <t xml:space="preserve"> Otras subvenciones</t>
  </si>
  <si>
    <t xml:space="preserve"> Desarrollo rural</t>
  </si>
  <si>
    <t xml:space="preserve"> 34.4.  SUBVENCIONES: Subvenciones del MAPA en los sectores agrario y alimentario en el año 2002 (miles de euros)</t>
  </si>
  <si>
    <t xml:space="preserve"> Ayudas a la producción agraria</t>
  </si>
  <si>
    <t xml:space="preserve"> Medidas agroambientales</t>
  </si>
  <si>
    <t xml:space="preserve"> Forestación de tierras</t>
  </si>
  <si>
    <t xml:space="preserve"> Infraestructuras agrarias y equipamiento rural</t>
  </si>
  <si>
    <t xml:space="preserve"> Fomento del asociacionismo agrario</t>
  </si>
  <si>
    <t xml:space="preserve"> Ayudas a las organizaciones profesionales agrarias</t>
  </si>
  <si>
    <t xml:space="preserve"> Regulación de mercados agrarios</t>
  </si>
  <si>
    <t xml:space="preserve"> Infraestructuras de regadíos</t>
  </si>
  <si>
    <t xml:space="preserve"> 34.5.  INVERSIONES: Inversiones reales del MAPA en los Sectores Agrario y Alimentario (miles de euros)</t>
  </si>
  <si>
    <t xml:space="preserve"> Investigación pesquera</t>
  </si>
  <si>
    <t xml:space="preserve"> Acondicionamiento y conservación de las zonas marinas</t>
  </si>
  <si>
    <t xml:space="preserve"> Sistemas de gestión, estudios y asistencia técnica</t>
  </si>
  <si>
    <t xml:space="preserve"> Orientación del consumo pesquero</t>
  </si>
  <si>
    <t xml:space="preserve"> 34.6.  INVERSIONES: Inversiones reales del MAPA en el Sector Pesquero (miles de euros)</t>
  </si>
  <si>
    <t xml:space="preserve"> Adquisición y asistencia de medios de investigación y vigilancia</t>
  </si>
  <si>
    <t xml:space="preserve">  Investigación pesquera</t>
  </si>
  <si>
    <t>Concepto</t>
  </si>
  <si>
    <t>1998</t>
  </si>
  <si>
    <t xml:space="preserve"> Renovación y reestructuración de la flota pesquera</t>
  </si>
  <si>
    <t xml:space="preserve"> Adaptación de capacidades de la flota</t>
  </si>
  <si>
    <t xml:space="preserve"> Acuicultura y cultivos marinos</t>
  </si>
  <si>
    <t xml:space="preserve"> Reorientación de la actividad pesquera</t>
  </si>
  <si>
    <t xml:space="preserve"> Ayudas a la producción y mercado</t>
  </si>
  <si>
    <t xml:space="preserve"> Ayudas al asociacionismo y al sector comercial</t>
  </si>
  <si>
    <t xml:space="preserve"> Ayudas a la Cruz Roja del Mar</t>
  </si>
  <si>
    <t xml:space="preserve"> Ayudas a las Cofradías de Pescadores</t>
  </si>
  <si>
    <t xml:space="preserve"> Paralización temporal de la flota</t>
  </si>
  <si>
    <t xml:space="preserve"> Paralización definitiva</t>
  </si>
  <si>
    <t xml:space="preserve"> Cuotas a Organismos internacionales</t>
  </si>
  <si>
    <t xml:space="preserve"> Formación náutico-pesquera</t>
  </si>
  <si>
    <t xml:space="preserve"> Acciones piloto de pesca experimental</t>
  </si>
  <si>
    <t xml:space="preserve"> 34.7.  SUBVENCIONES: Subvenciones del MAPA en el sector pesquero</t>
  </si>
  <si>
    <t xml:space="preserve"> Otras fuentes de Crédito oficial, otros</t>
  </si>
  <si>
    <t>Se incluye únicamente el crédito destinado a actividades productivas partiendo de los saldos a 31 de diciembre.</t>
  </si>
  <si>
    <t>Fuente: Banco de España.</t>
  </si>
  <si>
    <t xml:space="preserve"> Comercialización y transformación de los productos pesqueros</t>
  </si>
  <si>
    <t xml:space="preserve"> Ayudas financieras e indemnizaciones</t>
  </si>
  <si>
    <t xml:space="preserve"> 34.8.  ENDEUDAMIENTO DEL SECTOR PESQUERO 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</si>
</sst>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75" fontId="4" fillId="0" borderId="0" xfId="32" applyFont="1" applyAlignment="1">
      <alignment horizontal="center"/>
      <protection/>
    </xf>
    <xf numFmtId="175" fontId="5" fillId="0" borderId="0" xfId="32" applyFont="1">
      <alignment/>
      <protection/>
    </xf>
    <xf numFmtId="175" fontId="6" fillId="0" borderId="0" xfId="32" applyFont="1" applyAlignment="1">
      <alignment horizontal="center"/>
      <protection/>
    </xf>
    <xf numFmtId="175" fontId="7" fillId="0" borderId="0" xfId="32" applyFont="1">
      <alignment/>
      <protection/>
    </xf>
    <xf numFmtId="175" fontId="0" fillId="0" borderId="0" xfId="32" applyFont="1">
      <alignment/>
      <protection/>
    </xf>
    <xf numFmtId="1" fontId="0" fillId="0" borderId="1" xfId="32" applyNumberFormat="1" applyFont="1" applyBorder="1" applyAlignment="1">
      <alignment horizontal="center"/>
      <protection/>
    </xf>
    <xf numFmtId="175" fontId="0" fillId="0" borderId="2" xfId="32" applyFont="1" applyBorder="1">
      <alignment/>
      <protection/>
    </xf>
    <xf numFmtId="175" fontId="0" fillId="0" borderId="3" xfId="32" applyFont="1" applyBorder="1" applyAlignment="1">
      <alignment horizontal="center"/>
      <protection/>
    </xf>
    <xf numFmtId="175" fontId="0" fillId="0" borderId="4" xfId="32" applyFont="1" applyBorder="1" applyAlignment="1">
      <alignment horizontal="center"/>
      <protection/>
    </xf>
    <xf numFmtId="175" fontId="0" fillId="0" borderId="5" xfId="32" applyFont="1" applyBorder="1" applyAlignment="1">
      <alignment horizontal="center"/>
      <protection/>
    </xf>
    <xf numFmtId="175" fontId="0" fillId="0" borderId="6" xfId="32" applyFont="1" applyBorder="1">
      <alignment/>
      <protection/>
    </xf>
    <xf numFmtId="175" fontId="0" fillId="0" borderId="7" xfId="32" applyFont="1" applyBorder="1">
      <alignment/>
      <protection/>
    </xf>
    <xf numFmtId="194" fontId="0" fillId="0" borderId="8" xfId="32" applyNumberFormat="1" applyFont="1" applyBorder="1" applyAlignment="1">
      <alignment horizontal="right"/>
      <protection/>
    </xf>
    <xf numFmtId="175" fontId="0" fillId="0" borderId="9" xfId="32" applyFont="1" applyBorder="1">
      <alignment/>
      <protection/>
    </xf>
    <xf numFmtId="0" fontId="0" fillId="0" borderId="8" xfId="32" applyNumberFormat="1" applyFont="1" applyBorder="1" applyAlignment="1">
      <alignment horizontal="right"/>
      <protection/>
    </xf>
    <xf numFmtId="175" fontId="0" fillId="0" borderId="8" xfId="32" applyFont="1" applyBorder="1">
      <alignment/>
      <protection/>
    </xf>
    <xf numFmtId="175" fontId="8" fillId="0" borderId="10" xfId="32" applyFont="1" applyBorder="1">
      <alignment/>
      <protection/>
    </xf>
    <xf numFmtId="175" fontId="8" fillId="0" borderId="11" xfId="32" applyFont="1" applyBorder="1">
      <alignment/>
      <protection/>
    </xf>
    <xf numFmtId="194" fontId="8" fillId="0" borderId="12" xfId="32" applyNumberFormat="1" applyFont="1" applyBorder="1" applyAlignment="1">
      <alignment horizontal="right"/>
      <protection/>
    </xf>
    <xf numFmtId="175" fontId="8" fillId="0" borderId="12" xfId="32" applyFont="1" applyBorder="1">
      <alignment/>
      <protection/>
    </xf>
    <xf numFmtId="1" fontId="0" fillId="0" borderId="13" xfId="32" applyNumberFormat="1" applyFont="1" applyBorder="1" applyAlignment="1">
      <alignment horizontal="center"/>
      <protection/>
    </xf>
    <xf numFmtId="37" fontId="0" fillId="0" borderId="3" xfId="32" applyNumberFormat="1" applyFont="1" applyBorder="1" applyAlignment="1">
      <alignment horizontal="center"/>
      <protection/>
    </xf>
    <xf numFmtId="175" fontId="0" fillId="0" borderId="14" xfId="32" applyFont="1" applyBorder="1" applyAlignment="1">
      <alignment horizontal="center"/>
      <protection/>
    </xf>
    <xf numFmtId="175" fontId="0" fillId="0" borderId="15" xfId="32" applyFont="1" applyBorder="1">
      <alignment/>
      <protection/>
    </xf>
    <xf numFmtId="175" fontId="0" fillId="0" borderId="7" xfId="32" applyNumberFormat="1" applyFont="1" applyBorder="1">
      <alignment/>
      <protection/>
    </xf>
    <xf numFmtId="175" fontId="0" fillId="0" borderId="9" xfId="32" applyNumberFormat="1" applyFont="1" applyBorder="1">
      <alignment/>
      <protection/>
    </xf>
    <xf numFmtId="175" fontId="8" fillId="0" borderId="11" xfId="32" applyNumberFormat="1" applyFont="1" applyBorder="1">
      <alignment/>
      <protection/>
    </xf>
    <xf numFmtId="175" fontId="0" fillId="0" borderId="9" xfId="32" applyFont="1" applyBorder="1" applyAlignment="1">
      <alignment horizontal="center"/>
      <protection/>
    </xf>
    <xf numFmtId="175" fontId="0" fillId="0" borderId="8" xfId="3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75" fontId="5" fillId="0" borderId="0" xfId="34" applyFont="1">
      <alignment/>
      <protection/>
    </xf>
    <xf numFmtId="175" fontId="7" fillId="0" borderId="0" xfId="34" applyFont="1">
      <alignment/>
      <protection/>
    </xf>
    <xf numFmtId="175" fontId="0" fillId="0" borderId="0" xfId="34" applyFont="1">
      <alignment/>
      <protection/>
    </xf>
    <xf numFmtId="175" fontId="0" fillId="0" borderId="2" xfId="34" applyFont="1" applyBorder="1">
      <alignment/>
      <protection/>
    </xf>
    <xf numFmtId="175" fontId="0" fillId="0" borderId="3" xfId="34" applyFont="1" applyBorder="1" applyAlignment="1">
      <alignment horizontal="center"/>
      <protection/>
    </xf>
    <xf numFmtId="175" fontId="0" fillId="0" borderId="4" xfId="34" applyFont="1" applyBorder="1" applyAlignment="1">
      <alignment horizontal="center"/>
      <protection/>
    </xf>
    <xf numFmtId="175" fontId="0" fillId="0" borderId="6" xfId="34" applyFont="1" applyBorder="1">
      <alignment/>
      <protection/>
    </xf>
    <xf numFmtId="175" fontId="0" fillId="0" borderId="7" xfId="34" applyNumberFormat="1" applyFont="1" applyBorder="1" applyAlignment="1" applyProtection="1">
      <alignment horizontal="right"/>
      <protection/>
    </xf>
    <xf numFmtId="39" fontId="0" fillId="0" borderId="15" xfId="34" applyNumberFormat="1" applyFont="1" applyBorder="1" applyAlignment="1" applyProtection="1">
      <alignment horizontal="right"/>
      <protection/>
    </xf>
    <xf numFmtId="175" fontId="0" fillId="0" borderId="9" xfId="34" applyNumberFormat="1" applyFont="1" applyBorder="1" applyAlignment="1" applyProtection="1">
      <alignment horizontal="right"/>
      <protection/>
    </xf>
    <xf numFmtId="39" fontId="0" fillId="0" borderId="8" xfId="34" applyNumberFormat="1" applyFont="1" applyBorder="1" applyAlignment="1" applyProtection="1">
      <alignment horizontal="right"/>
      <protection/>
    </xf>
    <xf numFmtId="39" fontId="0" fillId="0" borderId="9" xfId="34" applyNumberFormat="1" applyFont="1" applyBorder="1" applyAlignment="1" applyProtection="1">
      <alignment horizontal="right"/>
      <protection/>
    </xf>
    <xf numFmtId="175" fontId="0" fillId="0" borderId="9" xfId="34" applyNumberFormat="1" applyFont="1" applyBorder="1" applyAlignment="1">
      <alignment horizontal="right"/>
      <protection/>
    </xf>
    <xf numFmtId="175" fontId="0" fillId="0" borderId="2" xfId="34" applyNumberFormat="1" applyFont="1" applyBorder="1" applyAlignment="1" applyProtection="1">
      <alignment horizontal="right"/>
      <protection/>
    </xf>
    <xf numFmtId="175" fontId="0" fillId="0" borderId="9" xfId="34" applyNumberFormat="1" applyFont="1" applyBorder="1">
      <alignment/>
      <protection/>
    </xf>
    <xf numFmtId="175" fontId="8" fillId="0" borderId="10" xfId="34" applyFont="1" applyBorder="1">
      <alignment/>
      <protection/>
    </xf>
    <xf numFmtId="175" fontId="8" fillId="0" borderId="11" xfId="34" applyNumberFormat="1" applyFont="1" applyBorder="1" applyAlignment="1" applyProtection="1">
      <alignment horizontal="right"/>
      <protection/>
    </xf>
    <xf numFmtId="39" fontId="8" fillId="0" borderId="12" xfId="34" applyNumberFormat="1" applyFont="1" applyBorder="1" applyAlignment="1" applyProtection="1">
      <alignment horizontal="right"/>
      <protection/>
    </xf>
    <xf numFmtId="37" fontId="0" fillId="0" borderId="0" xfId="34" applyNumberFormat="1" applyFont="1" applyProtection="1">
      <alignment/>
      <protection/>
    </xf>
    <xf numFmtId="175" fontId="4" fillId="0" borderId="0" xfId="32" applyFont="1" applyFill="1" applyAlignment="1">
      <alignment horizontal="center"/>
      <protection/>
    </xf>
    <xf numFmtId="39" fontId="0" fillId="0" borderId="0" xfId="34" applyNumberFormat="1" applyFont="1" applyProtection="1">
      <alignment/>
      <protection/>
    </xf>
    <xf numFmtId="175" fontId="0" fillId="0" borderId="0" xfId="34" applyFont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5" fontId="0" fillId="0" borderId="16" xfId="33" applyFont="1" applyBorder="1" applyAlignment="1">
      <alignment horizontal="center"/>
      <protection/>
    </xf>
    <xf numFmtId="175" fontId="0" fillId="0" borderId="2" xfId="33" applyFont="1" applyBorder="1">
      <alignment/>
      <protection/>
    </xf>
    <xf numFmtId="175" fontId="0" fillId="0" borderId="3" xfId="33" applyFont="1" applyBorder="1" applyAlignment="1">
      <alignment horizontal="center"/>
      <protection/>
    </xf>
    <xf numFmtId="175" fontId="0" fillId="0" borderId="6" xfId="33" applyFont="1" applyBorder="1">
      <alignment/>
      <protection/>
    </xf>
    <xf numFmtId="175" fontId="0" fillId="0" borderId="7" xfId="33" applyNumberFormat="1" applyFont="1" applyBorder="1" applyAlignment="1" applyProtection="1">
      <alignment horizontal="right"/>
      <protection/>
    </xf>
    <xf numFmtId="175" fontId="0" fillId="0" borderId="9" xfId="33" applyNumberFormat="1" applyFont="1" applyBorder="1" applyAlignment="1" applyProtection="1">
      <alignment horizontal="right"/>
      <protection/>
    </xf>
    <xf numFmtId="175" fontId="0" fillId="0" borderId="9" xfId="33" applyNumberFormat="1" applyFont="1" applyFill="1" applyBorder="1" applyAlignment="1" applyProtection="1">
      <alignment horizontal="right"/>
      <protection/>
    </xf>
    <xf numFmtId="175" fontId="0" fillId="0" borderId="9" xfId="33" applyFont="1" applyBorder="1" applyAlignment="1">
      <alignment horizontal="right"/>
      <protection/>
    </xf>
    <xf numFmtId="37" fontId="0" fillId="0" borderId="2" xfId="33" applyNumberFormat="1" applyFont="1" applyBorder="1" applyProtection="1">
      <alignment/>
      <protection/>
    </xf>
    <xf numFmtId="175" fontId="0" fillId="0" borderId="2" xfId="33" applyFont="1" applyFill="1" applyBorder="1">
      <alignment/>
      <protection/>
    </xf>
    <xf numFmtId="0" fontId="0" fillId="0" borderId="0" xfId="0" applyFill="1" applyAlignment="1">
      <alignment/>
    </xf>
    <xf numFmtId="175" fontId="0" fillId="0" borderId="9" xfId="33" applyFont="1" applyBorder="1" applyAlignment="1" quotePrefix="1">
      <alignment horizontal="right"/>
      <protection/>
    </xf>
    <xf numFmtId="175" fontId="8" fillId="0" borderId="10" xfId="33" applyFont="1" applyBorder="1">
      <alignment/>
      <protection/>
    </xf>
    <xf numFmtId="175" fontId="8" fillId="0" borderId="11" xfId="33" applyNumberFormat="1" applyFont="1" applyBorder="1" applyAlignment="1" applyProtection="1">
      <alignment horizontal="right"/>
      <protection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75" fontId="4" fillId="0" borderId="0" xfId="36" applyFont="1" applyAlignment="1">
      <alignment horizontal="center"/>
      <protection/>
    </xf>
    <xf numFmtId="175" fontId="5" fillId="0" borderId="0" xfId="36" applyFont="1">
      <alignment/>
      <protection/>
    </xf>
    <xf numFmtId="175" fontId="6" fillId="0" borderId="0" xfId="36" applyFont="1" applyAlignment="1">
      <alignment horizontal="center"/>
      <protection/>
    </xf>
    <xf numFmtId="175" fontId="7" fillId="0" borderId="0" xfId="36" applyFont="1">
      <alignment/>
      <protection/>
    </xf>
    <xf numFmtId="175" fontId="0" fillId="0" borderId="0" xfId="36" applyFont="1">
      <alignment/>
      <protection/>
    </xf>
    <xf numFmtId="175" fontId="0" fillId="0" borderId="2" xfId="36" applyFont="1" applyBorder="1">
      <alignment/>
      <protection/>
    </xf>
    <xf numFmtId="175" fontId="0" fillId="0" borderId="9" xfId="36" applyFont="1" applyBorder="1" applyAlignment="1">
      <alignment horizontal="center"/>
      <protection/>
    </xf>
    <xf numFmtId="175" fontId="0" fillId="0" borderId="8" xfId="36" applyFont="1" applyBorder="1" applyAlignment="1">
      <alignment horizontal="center"/>
      <protection/>
    </xf>
    <xf numFmtId="175" fontId="0" fillId="0" borderId="14" xfId="36" applyFont="1" applyBorder="1" applyAlignment="1">
      <alignment horizontal="center"/>
      <protection/>
    </xf>
    <xf numFmtId="175" fontId="0" fillId="0" borderId="5" xfId="36" applyFont="1" applyBorder="1" applyAlignment="1">
      <alignment horizontal="center"/>
      <protection/>
    </xf>
    <xf numFmtId="175" fontId="0" fillId="0" borderId="6" xfId="36" applyFont="1" applyBorder="1">
      <alignment/>
      <protection/>
    </xf>
    <xf numFmtId="175" fontId="0" fillId="0" borderId="7" xfId="36" applyNumberFormat="1" applyFont="1" applyBorder="1" applyAlignment="1" applyProtection="1">
      <alignment horizontal="right"/>
      <protection/>
    </xf>
    <xf numFmtId="39" fontId="0" fillId="0" borderId="15" xfId="36" applyNumberFormat="1" applyFont="1" applyBorder="1" applyAlignment="1" applyProtection="1">
      <alignment horizontal="right"/>
      <protection/>
    </xf>
    <xf numFmtId="175" fontId="0" fillId="0" borderId="9" xfId="36" applyNumberFormat="1" applyFont="1" applyBorder="1" applyAlignment="1" applyProtection="1">
      <alignment horizontal="right"/>
      <protection/>
    </xf>
    <xf numFmtId="39" fontId="0" fillId="0" borderId="8" xfId="36" applyNumberFormat="1" applyFont="1" applyBorder="1" applyAlignment="1" applyProtection="1">
      <alignment horizontal="right"/>
      <protection/>
    </xf>
    <xf numFmtId="175" fontId="0" fillId="0" borderId="9" xfId="36" applyFont="1" applyBorder="1" applyAlignment="1">
      <alignment horizontal="right"/>
      <protection/>
    </xf>
    <xf numFmtId="175" fontId="0" fillId="0" borderId="8" xfId="36" applyFont="1" applyBorder="1" applyAlignment="1">
      <alignment horizontal="right"/>
      <protection/>
    </xf>
    <xf numFmtId="175" fontId="0" fillId="0" borderId="9" xfId="36" applyNumberFormat="1" applyFont="1" applyBorder="1" applyAlignment="1">
      <alignment horizontal="right"/>
      <protection/>
    </xf>
    <xf numFmtId="175" fontId="8" fillId="0" borderId="10" xfId="36" applyFont="1" applyBorder="1">
      <alignment/>
      <protection/>
    </xf>
    <xf numFmtId="175" fontId="8" fillId="0" borderId="11" xfId="36" applyNumberFormat="1" applyFont="1" applyBorder="1" applyAlignment="1" applyProtection="1">
      <alignment horizontal="right"/>
      <protection/>
    </xf>
    <xf numFmtId="175" fontId="8" fillId="0" borderId="12" xfId="36" applyNumberFormat="1" applyFont="1" applyBorder="1" applyAlignment="1" applyProtection="1">
      <alignment horizontal="right"/>
      <protection/>
    </xf>
    <xf numFmtId="37" fontId="0" fillId="0" borderId="0" xfId="36" applyNumberFormat="1" applyFont="1" applyProtection="1">
      <alignment/>
      <protection/>
    </xf>
    <xf numFmtId="39" fontId="0" fillId="0" borderId="0" xfId="36" applyNumberFormat="1" applyFont="1" applyProtection="1">
      <alignment/>
      <protection/>
    </xf>
    <xf numFmtId="175" fontId="0" fillId="0" borderId="0" xfId="36" applyNumberFormat="1" applyFont="1" applyProtection="1">
      <alignment/>
      <protection/>
    </xf>
    <xf numFmtId="39" fontId="0" fillId="0" borderId="9" xfId="36" applyNumberFormat="1" applyFont="1" applyBorder="1" applyAlignment="1" applyProtection="1">
      <alignment horizontal="right"/>
      <protection/>
    </xf>
    <xf numFmtId="175" fontId="0" fillId="0" borderId="8" xfId="34" applyNumberFormat="1" applyFont="1" applyBorder="1" applyAlignment="1">
      <alignment horizontal="right"/>
      <protection/>
    </xf>
    <xf numFmtId="175" fontId="0" fillId="0" borderId="3" xfId="36" applyFont="1" applyBorder="1" applyAlignment="1">
      <alignment horizontal="center"/>
      <protection/>
    </xf>
    <xf numFmtId="1" fontId="0" fillId="0" borderId="4" xfId="36" applyNumberFormat="1" applyFont="1" applyBorder="1" applyAlignment="1">
      <alignment horizontal="center"/>
      <protection/>
    </xf>
    <xf numFmtId="175" fontId="0" fillId="0" borderId="7" xfId="36" applyFont="1" applyBorder="1" applyAlignment="1">
      <alignment horizontal="right"/>
      <protection/>
    </xf>
    <xf numFmtId="175" fontId="0" fillId="0" borderId="15" xfId="36" applyFont="1" applyBorder="1" applyAlignment="1">
      <alignment horizontal="right"/>
      <protection/>
    </xf>
    <xf numFmtId="175" fontId="8" fillId="0" borderId="11" xfId="36" applyFont="1" applyBorder="1" applyAlignment="1">
      <alignment horizontal="right"/>
      <protection/>
    </xf>
    <xf numFmtId="175" fontId="8" fillId="0" borderId="12" xfId="36" applyFont="1" applyBorder="1" applyAlignment="1">
      <alignment horizontal="right"/>
      <protection/>
    </xf>
    <xf numFmtId="175" fontId="5" fillId="0" borderId="0" xfId="37" applyFont="1">
      <alignment/>
      <protection/>
    </xf>
    <xf numFmtId="175" fontId="6" fillId="0" borderId="0" xfId="37" applyFont="1" applyAlignment="1">
      <alignment horizontal="center"/>
      <protection/>
    </xf>
    <xf numFmtId="175" fontId="7" fillId="0" borderId="0" xfId="37" applyFont="1">
      <alignment/>
      <protection/>
    </xf>
    <xf numFmtId="1" fontId="0" fillId="0" borderId="1" xfId="37" applyNumberFormat="1" applyFont="1" applyBorder="1" applyAlignment="1">
      <alignment horizontal="center"/>
      <protection/>
    </xf>
    <xf numFmtId="1" fontId="0" fillId="0" borderId="17" xfId="37" applyNumberFormat="1" applyFont="1" applyBorder="1" applyAlignment="1">
      <alignment horizontal="center"/>
      <protection/>
    </xf>
    <xf numFmtId="175" fontId="0" fillId="0" borderId="0" xfId="37" applyFont="1">
      <alignment/>
      <protection/>
    </xf>
    <xf numFmtId="175" fontId="0" fillId="0" borderId="2" xfId="37" applyFont="1" applyBorder="1">
      <alignment/>
      <protection/>
    </xf>
    <xf numFmtId="175" fontId="0" fillId="0" borderId="3" xfId="37" applyFont="1" applyBorder="1" applyAlignment="1">
      <alignment horizontal="center"/>
      <protection/>
    </xf>
    <xf numFmtId="175" fontId="0" fillId="0" borderId="4" xfId="37" applyFont="1" applyBorder="1" applyAlignment="1">
      <alignment horizontal="center"/>
      <protection/>
    </xf>
    <xf numFmtId="175" fontId="0" fillId="0" borderId="6" xfId="37" applyFont="1" applyBorder="1">
      <alignment/>
      <protection/>
    </xf>
    <xf numFmtId="175" fontId="0" fillId="0" borderId="7" xfId="37" applyNumberFormat="1" applyFont="1" applyBorder="1" applyProtection="1">
      <alignment/>
      <protection/>
    </xf>
    <xf numFmtId="175" fontId="0" fillId="0" borderId="15" xfId="37" applyNumberFormat="1" applyFont="1" applyBorder="1" applyProtection="1">
      <alignment/>
      <protection/>
    </xf>
    <xf numFmtId="175" fontId="0" fillId="0" borderId="9" xfId="37" applyNumberFormat="1" applyFont="1" applyBorder="1" applyProtection="1">
      <alignment/>
      <protection/>
    </xf>
    <xf numFmtId="175" fontId="0" fillId="0" borderId="8" xfId="37" applyNumberFormat="1" applyFont="1" applyBorder="1" applyProtection="1">
      <alignment/>
      <protection/>
    </xf>
    <xf numFmtId="175" fontId="8" fillId="0" borderId="10" xfId="37" applyFont="1" applyBorder="1">
      <alignment/>
      <protection/>
    </xf>
    <xf numFmtId="175" fontId="8" fillId="0" borderId="11" xfId="37" applyNumberFormat="1" applyFont="1" applyBorder="1" applyProtection="1">
      <alignment/>
      <protection/>
    </xf>
    <xf numFmtId="175" fontId="8" fillId="0" borderId="12" xfId="37" applyNumberFormat="1" applyFont="1" applyBorder="1" applyProtection="1">
      <alignment/>
      <protection/>
    </xf>
    <xf numFmtId="37" fontId="0" fillId="0" borderId="0" xfId="37" applyNumberFormat="1" applyFont="1" applyProtection="1">
      <alignment/>
      <protection/>
    </xf>
    <xf numFmtId="1" fontId="0" fillId="0" borderId="18" xfId="37" applyNumberFormat="1" applyFont="1" applyBorder="1" applyAlignment="1">
      <alignment horizontal="center"/>
      <protection/>
    </xf>
    <xf numFmtId="175" fontId="6" fillId="0" borderId="0" xfId="33" applyFont="1" applyFill="1" applyAlignment="1">
      <alignment horizontal="center"/>
      <protection/>
    </xf>
    <xf numFmtId="175" fontId="8" fillId="0" borderId="12" xfId="32" applyNumberFormat="1" applyFont="1" applyBorder="1">
      <alignment/>
      <protection/>
    </xf>
    <xf numFmtId="175" fontId="6" fillId="0" borderId="19" xfId="37" applyFont="1" applyBorder="1" applyAlignment="1">
      <alignment horizontal="center"/>
      <protection/>
    </xf>
    <xf numFmtId="175" fontId="6" fillId="0" borderId="19" xfId="36" applyFont="1" applyBorder="1" applyAlignment="1">
      <alignment horizontal="center"/>
      <protection/>
    </xf>
    <xf numFmtId="175" fontId="6" fillId="0" borderId="19" xfId="32" applyFont="1" applyBorder="1" applyAlignment="1">
      <alignment horizontal="center"/>
      <protection/>
    </xf>
    <xf numFmtId="175" fontId="0" fillId="0" borderId="19" xfId="32" applyFont="1" applyBorder="1">
      <alignment/>
      <protection/>
    </xf>
    <xf numFmtId="175" fontId="6" fillId="0" borderId="0" xfId="32" applyFont="1" applyBorder="1" applyAlignment="1">
      <alignment horizontal="center"/>
      <protection/>
    </xf>
    <xf numFmtId="175" fontId="0" fillId="0" borderId="4" xfId="33" applyFont="1" applyBorder="1" applyAlignment="1">
      <alignment horizontal="center"/>
      <protection/>
    </xf>
    <xf numFmtId="39" fontId="0" fillId="0" borderId="15" xfId="33" applyNumberFormat="1" applyFont="1" applyBorder="1" applyAlignment="1" applyProtection="1">
      <alignment horizontal="right"/>
      <protection/>
    </xf>
    <xf numFmtId="39" fontId="0" fillId="0" borderId="8" xfId="33" applyNumberFormat="1" applyFont="1" applyBorder="1" applyAlignment="1" applyProtection="1">
      <alignment horizontal="right"/>
      <protection/>
    </xf>
    <xf numFmtId="175" fontId="0" fillId="0" borderId="8" xfId="33" applyFont="1" applyBorder="1" applyAlignment="1" quotePrefix="1">
      <alignment horizontal="right"/>
      <protection/>
    </xf>
    <xf numFmtId="39" fontId="8" fillId="0" borderId="12" xfId="33" applyNumberFormat="1" applyFont="1" applyBorder="1" applyAlignment="1" applyProtection="1">
      <alignment/>
      <protection/>
    </xf>
    <xf numFmtId="175" fontId="4" fillId="0" borderId="0" xfId="36" applyFont="1" applyAlignment="1">
      <alignment horizontal="center"/>
      <protection/>
    </xf>
    <xf numFmtId="175" fontId="6" fillId="0" borderId="0" xfId="36" applyFont="1" applyAlignment="1">
      <alignment horizontal="center"/>
      <protection/>
    </xf>
    <xf numFmtId="1" fontId="0" fillId="0" borderId="1" xfId="36" applyNumberFormat="1" applyFont="1" applyBorder="1" applyAlignment="1">
      <alignment horizontal="center"/>
      <protection/>
    </xf>
    <xf numFmtId="1" fontId="0" fillId="0" borderId="17" xfId="36" applyNumberFormat="1" applyFont="1" applyBorder="1" applyAlignment="1">
      <alignment horizontal="center"/>
      <protection/>
    </xf>
    <xf numFmtId="175" fontId="0" fillId="0" borderId="16" xfId="36" applyFont="1" applyBorder="1" applyAlignment="1">
      <alignment horizontal="center" vertical="center"/>
      <protection/>
    </xf>
    <xf numFmtId="175" fontId="0" fillId="0" borderId="1" xfId="36" applyFont="1" applyBorder="1" applyAlignment="1">
      <alignment horizontal="center"/>
      <protection/>
    </xf>
    <xf numFmtId="175" fontId="0" fillId="0" borderId="2" xfId="36" applyFont="1" applyBorder="1" applyAlignment="1">
      <alignment horizontal="center" vertical="center"/>
      <protection/>
    </xf>
    <xf numFmtId="1" fontId="0" fillId="0" borderId="1" xfId="32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75" fontId="4" fillId="0" borderId="0" xfId="32" applyFont="1" applyAlignment="1">
      <alignment horizontal="center"/>
      <protection/>
    </xf>
    <xf numFmtId="175" fontId="6" fillId="0" borderId="0" xfId="32" applyFont="1" applyAlignment="1">
      <alignment horizontal="center"/>
      <protection/>
    </xf>
    <xf numFmtId="175" fontId="0" fillId="0" borderId="2" xfId="3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8" xfId="32" applyNumberFormat="1" applyFont="1" applyBorder="1" applyAlignment="1">
      <alignment horizontal="center"/>
      <protection/>
    </xf>
    <xf numFmtId="1" fontId="0" fillId="0" borderId="20" xfId="32" applyNumberFormat="1" applyFont="1" applyBorder="1" applyAlignment="1">
      <alignment horizontal="center"/>
      <protection/>
    </xf>
    <xf numFmtId="1" fontId="0" fillId="0" borderId="19" xfId="32" applyNumberFormat="1" applyFont="1" applyBorder="1" applyAlignment="1">
      <alignment horizontal="center"/>
      <protection/>
    </xf>
    <xf numFmtId="175" fontId="0" fillId="0" borderId="20" xfId="32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175" fontId="0" fillId="0" borderId="16" xfId="32" applyFont="1" applyBorder="1" applyAlignment="1">
      <alignment horizontal="center" vertical="center"/>
      <protection/>
    </xf>
    <xf numFmtId="1" fontId="0" fillId="0" borderId="13" xfId="32" applyNumberFormat="1" applyFont="1" applyBorder="1" applyAlignment="1">
      <alignment horizontal="center"/>
      <protection/>
    </xf>
    <xf numFmtId="175" fontId="0" fillId="0" borderId="1" xfId="32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" fontId="0" fillId="0" borderId="17" xfId="32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175" fontId="6" fillId="0" borderId="0" xfId="33" applyFont="1" applyFill="1" applyAlignment="1">
      <alignment horizontal="center"/>
      <protection/>
    </xf>
    <xf numFmtId="175" fontId="4" fillId="0" borderId="0" xfId="32" applyFont="1" applyFill="1" applyAlignment="1">
      <alignment horizontal="center"/>
      <protection/>
    </xf>
    <xf numFmtId="0" fontId="0" fillId="0" borderId="0" xfId="0" applyAlignment="1">
      <alignment/>
    </xf>
    <xf numFmtId="1" fontId="0" fillId="0" borderId="1" xfId="34" applyNumberFormat="1" applyFont="1" applyBorder="1" applyAlignment="1">
      <alignment horizontal="center"/>
      <protection/>
    </xf>
    <xf numFmtId="1" fontId="0" fillId="0" borderId="17" xfId="34" applyNumberFormat="1" applyFont="1" applyBorder="1" applyAlignment="1">
      <alignment horizontal="center"/>
      <protection/>
    </xf>
    <xf numFmtId="175" fontId="6" fillId="0" borderId="0" xfId="34" applyFont="1" applyAlignment="1">
      <alignment horizontal="center"/>
      <protection/>
    </xf>
    <xf numFmtId="175" fontId="0" fillId="0" borderId="16" xfId="34" applyFont="1" applyBorder="1" applyAlignment="1">
      <alignment horizontal="center" vertical="center"/>
      <protection/>
    </xf>
    <xf numFmtId="175" fontId="6" fillId="0" borderId="0" xfId="37" applyFont="1" applyAlignment="1">
      <alignment horizontal="center"/>
      <protection/>
    </xf>
    <xf numFmtId="1" fontId="0" fillId="0" borderId="1" xfId="37" applyNumberFormat="1" applyFont="1" applyBorder="1" applyAlignment="1">
      <alignment horizontal="center"/>
      <protection/>
    </xf>
    <xf numFmtId="1" fontId="0" fillId="0" borderId="17" xfId="37" applyNumberFormat="1" applyFont="1" applyBorder="1" applyAlignment="1">
      <alignment horizontal="center"/>
      <protection/>
    </xf>
    <xf numFmtId="175" fontId="0" fillId="0" borderId="17" xfId="36" applyFont="1" applyBorder="1" applyAlignment="1">
      <alignment horizontal="center"/>
      <protection/>
    </xf>
    <xf numFmtId="175" fontId="0" fillId="0" borderId="16" xfId="37" applyFont="1" applyBorder="1" applyAlignment="1">
      <alignment horizontal="center" vertical="center"/>
      <protection/>
    </xf>
  </cellXfs>
  <cellStyles count="46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FINAN1" xfId="32"/>
    <cellStyle name="Normal_FINAN2" xfId="33"/>
    <cellStyle name="Normal_FINAN3" xfId="34"/>
    <cellStyle name="Normal_FINAN4" xfId="35"/>
    <cellStyle name="Normal_FINAN5" xfId="36"/>
    <cellStyle name="Normal_FINAN6" xfId="37"/>
    <cellStyle name="Normal_MEDPRO10" xfId="38"/>
    <cellStyle name="Normal_MEDPRO11" xfId="39"/>
    <cellStyle name="Normal_MEDPRO12" xfId="40"/>
    <cellStyle name="Normal_MEDPRO13" xfId="41"/>
    <cellStyle name="Normal_MEDPRO14" xfId="42"/>
    <cellStyle name="Normal_MEDPRO15" xfId="43"/>
    <cellStyle name="Normal_MEDPRO16" xfId="44"/>
    <cellStyle name="Normal_MEDPRO8" xfId="45"/>
    <cellStyle name="Normal_MEDPRO9" xfId="46"/>
    <cellStyle name="Normal_MEDPRO9_AEA2001-C11" xfId="47"/>
    <cellStyle name="Normal_MEPRO1" xfId="48"/>
    <cellStyle name="Normal_MEPRO2" xfId="49"/>
    <cellStyle name="Normal_MEPRO2_AEA2001-C11" xfId="50"/>
    <cellStyle name="Normal_MEPRO3" xfId="51"/>
    <cellStyle name="Normal_MEPRO3_AEA2001-C11" xfId="52"/>
    <cellStyle name="Normal_MEPRO4" xfId="53"/>
    <cellStyle name="Normal_MEPRO4_AEA2001-C11" xfId="54"/>
    <cellStyle name="Normal_MEPRO5" xfId="55"/>
    <cellStyle name="Normal_MEPRO5_AEA2001-C11" xfId="56"/>
    <cellStyle name="Normal_Mepro6" xfId="57"/>
    <cellStyle name="Normal_MEPRO7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 transitionEvaluation="1"/>
  <dimension ref="A1:M15"/>
  <sheetViews>
    <sheetView showGridLines="0" tabSelected="1" zoomScale="75" zoomScaleNormal="75" workbookViewId="0" topLeftCell="A1">
      <selection activeCell="A1" sqref="A1:K1"/>
    </sheetView>
  </sheetViews>
  <sheetFormatPr defaultColWidth="12.57421875" defaultRowHeight="12.75"/>
  <cols>
    <col min="1" max="1" width="25.8515625" style="5" customWidth="1"/>
    <col min="2" max="2" width="12.7109375" style="5" customWidth="1"/>
    <col min="3" max="3" width="8.7109375" style="5" customWidth="1"/>
    <col min="4" max="4" width="12.7109375" style="5" customWidth="1"/>
    <col min="5" max="5" width="8.7109375" style="5" customWidth="1"/>
    <col min="6" max="6" width="12.7109375" style="5" customWidth="1"/>
    <col min="7" max="7" width="8.7109375" style="5" customWidth="1"/>
    <col min="8" max="8" width="12.7109375" style="5" customWidth="1"/>
    <col min="9" max="9" width="8.7109375" style="5" customWidth="1"/>
    <col min="10" max="10" width="12.7109375" style="5" customWidth="1"/>
    <col min="11" max="11" width="8.7109375" style="5" customWidth="1"/>
    <col min="12" max="12" width="10.421875" style="5" bestFit="1" customWidth="1"/>
    <col min="13" max="13" width="7.57421875" style="5" customWidth="1"/>
    <col min="14" max="16384" width="12.57421875" style="5" customWidth="1"/>
  </cols>
  <sheetData>
    <row r="1" spans="1:13" s="2" customFormat="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  <c r="M1" s="1"/>
    </row>
    <row r="3" spans="1:13" s="4" customFormat="1" ht="1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3"/>
      <c r="M3" s="3"/>
    </row>
    <row r="4" spans="1:13" s="4" customFormat="1" ht="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8"/>
      <c r="M4" s="128"/>
    </row>
    <row r="5" spans="1:11" ht="12.75">
      <c r="A5" s="145" t="s">
        <v>4</v>
      </c>
      <c r="B5" s="151" t="s">
        <v>2</v>
      </c>
      <c r="C5" s="152"/>
      <c r="D5" s="152"/>
      <c r="E5" s="153"/>
      <c r="F5" s="154" t="s">
        <v>3</v>
      </c>
      <c r="G5" s="152"/>
      <c r="H5" s="152"/>
      <c r="I5" s="152"/>
      <c r="J5" s="152"/>
      <c r="K5" s="152"/>
    </row>
    <row r="6" spans="1:11" ht="12.75">
      <c r="A6" s="146"/>
      <c r="B6" s="141">
        <v>1998</v>
      </c>
      <c r="C6" s="142"/>
      <c r="D6" s="141">
        <v>1999</v>
      </c>
      <c r="E6" s="142"/>
      <c r="F6" s="141">
        <v>2000</v>
      </c>
      <c r="G6" s="142"/>
      <c r="H6" s="141">
        <v>2001</v>
      </c>
      <c r="I6" s="148"/>
      <c r="J6" s="149">
        <v>2002</v>
      </c>
      <c r="K6" s="150"/>
    </row>
    <row r="7" spans="1:11" ht="13.5" thickBot="1">
      <c r="A7" s="147"/>
      <c r="B7" s="8" t="s">
        <v>5</v>
      </c>
      <c r="C7" s="8" t="s">
        <v>6</v>
      </c>
      <c r="D7" s="8" t="s">
        <v>5</v>
      </c>
      <c r="E7" s="9" t="s">
        <v>6</v>
      </c>
      <c r="F7" s="8" t="s">
        <v>5</v>
      </c>
      <c r="G7" s="10" t="s">
        <v>6</v>
      </c>
      <c r="H7" s="8" t="s">
        <v>5</v>
      </c>
      <c r="I7" s="10" t="s">
        <v>6</v>
      </c>
      <c r="J7" s="8" t="s">
        <v>5</v>
      </c>
      <c r="K7" s="10" t="s">
        <v>6</v>
      </c>
    </row>
    <row r="8" spans="1:11" ht="12.75">
      <c r="A8" s="11" t="s">
        <v>7</v>
      </c>
      <c r="B8" s="12">
        <v>839.4</v>
      </c>
      <c r="C8" s="12">
        <v>36.90643686246922</v>
      </c>
      <c r="D8" s="12">
        <v>934.5</v>
      </c>
      <c r="E8" s="12">
        <f>D8/D13*100</f>
        <v>35.318795116973426</v>
      </c>
      <c r="F8" s="12">
        <v>6040.8</v>
      </c>
      <c r="G8" s="13">
        <f>F8/$F$13*100</f>
        <v>34.15930604720598</v>
      </c>
      <c r="H8" s="12">
        <v>6197.7</v>
      </c>
      <c r="I8" s="13">
        <f>H8/H$13*100</f>
        <v>31.45354059773755</v>
      </c>
      <c r="J8" s="12">
        <v>6857.8</v>
      </c>
      <c r="K8" s="13">
        <f>J8/J$13*100</f>
        <v>29.970282317979198</v>
      </c>
    </row>
    <row r="9" spans="1:11" ht="12.75">
      <c r="A9" s="7" t="s">
        <v>8</v>
      </c>
      <c r="B9" s="14">
        <v>753</v>
      </c>
      <c r="C9" s="14">
        <v>33.1076327822722</v>
      </c>
      <c r="D9" s="14">
        <v>896.6</v>
      </c>
      <c r="E9" s="14">
        <f>D9/D13*100</f>
        <v>33.88639026418232</v>
      </c>
      <c r="F9" s="14">
        <v>6291.4</v>
      </c>
      <c r="G9" s="13">
        <f>F9/$F$13*100</f>
        <v>35.5763902240418</v>
      </c>
      <c r="H9" s="14">
        <v>7222.5</v>
      </c>
      <c r="I9" s="13">
        <f>H9/$H$13*100</f>
        <v>36.65443583380277</v>
      </c>
      <c r="J9" s="14">
        <v>8514.9</v>
      </c>
      <c r="K9" s="13">
        <f>J9/J$13*100</f>
        <v>37.212219211607376</v>
      </c>
    </row>
    <row r="10" spans="1:11" ht="12.75">
      <c r="A10" s="7" t="s">
        <v>9</v>
      </c>
      <c r="B10" s="14">
        <v>618.1</v>
      </c>
      <c r="C10" s="14">
        <v>27.176398170946182</v>
      </c>
      <c r="D10" s="14">
        <v>741.7</v>
      </c>
      <c r="E10" s="14">
        <f>D10/D13*100</f>
        <v>28.032049586152162</v>
      </c>
      <c r="F10" s="14">
        <v>4859.8</v>
      </c>
      <c r="G10" s="13">
        <f>F10/$F$13*100</f>
        <v>27.481028262516823</v>
      </c>
      <c r="H10" s="14">
        <v>5761.5</v>
      </c>
      <c r="I10" s="13">
        <f>H10/$H$13*100</f>
        <v>29.239810599716815</v>
      </c>
      <c r="J10" s="14">
        <v>6915.7</v>
      </c>
      <c r="K10" s="13">
        <f>J10/J$13*100</f>
        <v>30.223319639891617</v>
      </c>
    </row>
    <row r="11" spans="1:11" ht="12.75">
      <c r="A11" s="7" t="s">
        <v>10</v>
      </c>
      <c r="B11" s="14">
        <v>63.9</v>
      </c>
      <c r="C11" s="14">
        <v>2.809532184312346</v>
      </c>
      <c r="D11" s="14">
        <v>73.1</v>
      </c>
      <c r="E11" s="14">
        <f>D11/D13*100</f>
        <v>2.7627650326920894</v>
      </c>
      <c r="F11" s="14">
        <v>492.2</v>
      </c>
      <c r="G11" s="13">
        <f>F11/$F$13*100</f>
        <v>2.7832754662353967</v>
      </c>
      <c r="H11" s="14">
        <v>522.6</v>
      </c>
      <c r="I11" s="13">
        <f>H11/$H$13*100</f>
        <v>2.6522129687428633</v>
      </c>
      <c r="J11" s="14">
        <v>593.6</v>
      </c>
      <c r="K11" s="13">
        <f>J11/J$13*100</f>
        <v>2.5941788305218076</v>
      </c>
    </row>
    <row r="12" spans="1:11" ht="12.75">
      <c r="A12" s="7"/>
      <c r="B12" s="14"/>
      <c r="C12" s="14"/>
      <c r="D12" s="14"/>
      <c r="E12" s="15"/>
      <c r="F12" s="14"/>
      <c r="G12" s="16"/>
      <c r="H12" s="14"/>
      <c r="I12" s="16"/>
      <c r="J12" s="14"/>
      <c r="K12" s="16"/>
    </row>
    <row r="13" spans="1:11" ht="13.5" thickBot="1">
      <c r="A13" s="17" t="s">
        <v>11</v>
      </c>
      <c r="B13" s="18">
        <v>2274.4</v>
      </c>
      <c r="C13" s="18">
        <f>SUM(C8:C11)</f>
        <v>99.99999999999996</v>
      </c>
      <c r="D13" s="18">
        <v>2645.9</v>
      </c>
      <c r="E13" s="19">
        <f aca="true" t="shared" si="0" ref="E13:K13">SUM(E8:E11)</f>
        <v>99.99999999999999</v>
      </c>
      <c r="F13" s="18">
        <f t="shared" si="0"/>
        <v>17684.2</v>
      </c>
      <c r="G13" s="20">
        <f t="shared" si="0"/>
        <v>99.99999999999999</v>
      </c>
      <c r="H13" s="18">
        <f t="shared" si="0"/>
        <v>19704.3</v>
      </c>
      <c r="I13" s="20">
        <f t="shared" si="0"/>
        <v>100</v>
      </c>
      <c r="J13" s="18">
        <f t="shared" si="0"/>
        <v>22882</v>
      </c>
      <c r="K13" s="20">
        <f t="shared" si="0"/>
        <v>100</v>
      </c>
    </row>
    <row r="14" ht="12.75">
      <c r="A14" s="5" t="s">
        <v>81</v>
      </c>
    </row>
    <row r="15" ht="12.75">
      <c r="A15" s="5" t="s">
        <v>82</v>
      </c>
    </row>
  </sheetData>
  <mergeCells count="10">
    <mergeCell ref="F6:G6"/>
    <mergeCell ref="A1:K1"/>
    <mergeCell ref="A3:K3"/>
    <mergeCell ref="A5:A7"/>
    <mergeCell ref="H6:I6"/>
    <mergeCell ref="J6:K6"/>
    <mergeCell ref="D6:E6"/>
    <mergeCell ref="B5:E5"/>
    <mergeCell ref="F5:K5"/>
    <mergeCell ref="B6:C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/>
  <dimension ref="A1:M15"/>
  <sheetViews>
    <sheetView showGridLines="0" zoomScale="75" zoomScaleNormal="75" workbookViewId="0" topLeftCell="A1">
      <selection activeCell="A16" sqref="A16"/>
    </sheetView>
  </sheetViews>
  <sheetFormatPr defaultColWidth="12.57421875" defaultRowHeight="12.75"/>
  <cols>
    <col min="1" max="1" width="20.00390625" style="5" customWidth="1"/>
    <col min="2" max="2" width="12.7109375" style="5" customWidth="1"/>
    <col min="3" max="3" width="8.7109375" style="5" customWidth="1"/>
    <col min="4" max="4" width="12.7109375" style="5" customWidth="1"/>
    <col min="5" max="5" width="8.7109375" style="5" customWidth="1"/>
    <col min="6" max="6" width="12.7109375" style="5" customWidth="1"/>
    <col min="7" max="7" width="8.7109375" style="5" customWidth="1"/>
    <col min="8" max="8" width="12.7109375" style="5" customWidth="1"/>
    <col min="9" max="9" width="8.7109375" style="5" customWidth="1"/>
    <col min="10" max="10" width="12.7109375" style="5" customWidth="1"/>
    <col min="11" max="11" width="8.7109375" style="5" customWidth="1"/>
    <col min="12" max="12" width="11.57421875" style="5" bestFit="1" customWidth="1"/>
    <col min="13" max="13" width="7.7109375" style="5" customWidth="1"/>
    <col min="14" max="16384" width="12.57421875" style="5" customWidth="1"/>
  </cols>
  <sheetData>
    <row r="1" spans="1:13" s="2" customFormat="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  <c r="M1" s="1"/>
    </row>
    <row r="3" spans="1:13" ht="15">
      <c r="A3" s="144" t="s">
        <v>13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3"/>
      <c r="M3" s="3"/>
    </row>
    <row r="4" spans="1:13" ht="15">
      <c r="A4" s="144" t="s">
        <v>14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3"/>
      <c r="M4" s="3"/>
    </row>
    <row r="5" spans="1:13" ht="15">
      <c r="A5" s="1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1" ht="12.75">
      <c r="A6" s="155" t="s">
        <v>4</v>
      </c>
      <c r="B6" s="157" t="s">
        <v>2</v>
      </c>
      <c r="C6" s="158"/>
      <c r="D6" s="158"/>
      <c r="E6" s="142"/>
      <c r="F6" s="157" t="s">
        <v>3</v>
      </c>
      <c r="G6" s="158"/>
      <c r="H6" s="158"/>
      <c r="I6" s="158"/>
      <c r="J6" s="158"/>
      <c r="K6" s="158"/>
    </row>
    <row r="7" spans="1:11" ht="12.75">
      <c r="A7" s="146"/>
      <c r="B7" s="141">
        <v>1998</v>
      </c>
      <c r="C7" s="142"/>
      <c r="D7" s="141">
        <v>1999</v>
      </c>
      <c r="E7" s="148"/>
      <c r="F7" s="21">
        <v>2000</v>
      </c>
      <c r="G7" s="6"/>
      <c r="H7" s="156">
        <v>2001</v>
      </c>
      <c r="I7" s="141"/>
      <c r="J7" s="156">
        <v>2002</v>
      </c>
      <c r="K7" s="141"/>
    </row>
    <row r="8" spans="1:11" ht="13.5" thickBot="1">
      <c r="A8" s="147"/>
      <c r="B8" s="8" t="s">
        <v>5</v>
      </c>
      <c r="C8" s="8" t="s">
        <v>6</v>
      </c>
      <c r="D8" s="8" t="s">
        <v>5</v>
      </c>
      <c r="E8" s="9" t="s">
        <v>6</v>
      </c>
      <c r="F8" s="22" t="s">
        <v>5</v>
      </c>
      <c r="G8" s="23" t="s">
        <v>6</v>
      </c>
      <c r="H8" s="22" t="s">
        <v>5</v>
      </c>
      <c r="I8" s="10" t="s">
        <v>6</v>
      </c>
      <c r="J8" s="22" t="s">
        <v>5</v>
      </c>
      <c r="K8" s="10" t="s">
        <v>6</v>
      </c>
    </row>
    <row r="9" spans="1:11" ht="12.75">
      <c r="A9" s="11" t="s">
        <v>7</v>
      </c>
      <c r="B9" s="12">
        <v>957.6</v>
      </c>
      <c r="C9" s="12">
        <v>62.78932529014491</v>
      </c>
      <c r="D9" s="12">
        <v>1068.7</v>
      </c>
      <c r="E9" s="24">
        <v>60.75611142694712</v>
      </c>
      <c r="F9" s="25">
        <v>6871.1</v>
      </c>
      <c r="G9" s="16">
        <f>F9/$F$14*100</f>
        <v>58.48391736958132</v>
      </c>
      <c r="H9" s="25">
        <v>7333.8</v>
      </c>
      <c r="I9" s="16">
        <f>H9/H$14*100</f>
        <v>56.370484242890086</v>
      </c>
      <c r="J9" s="25">
        <v>7281</v>
      </c>
      <c r="K9" s="16">
        <f>J9/J$14*100</f>
        <v>54.54055147306681</v>
      </c>
    </row>
    <row r="10" spans="1:11" ht="12.75">
      <c r="A10" s="7" t="s">
        <v>15</v>
      </c>
      <c r="B10" s="14">
        <v>401.2</v>
      </c>
      <c r="C10" s="14">
        <v>26.306471706773326</v>
      </c>
      <c r="D10" s="14">
        <v>503.7</v>
      </c>
      <c r="E10" s="16">
        <v>28.63558840250142</v>
      </c>
      <c r="F10" s="26">
        <v>3592.6</v>
      </c>
      <c r="G10" s="16">
        <f>F10/$F$14*100</f>
        <v>30.5787023245125</v>
      </c>
      <c r="H10" s="26">
        <v>4238.4</v>
      </c>
      <c r="I10" s="16">
        <f>H10/$H$14*100</f>
        <v>32.578016910069174</v>
      </c>
      <c r="J10" s="26">
        <v>4507.5</v>
      </c>
      <c r="K10" s="16">
        <f>J10/J$14*100</f>
        <v>33.764803703454014</v>
      </c>
    </row>
    <row r="11" spans="1:11" ht="12.75">
      <c r="A11" s="7" t="s">
        <v>16</v>
      </c>
      <c r="B11" s="14">
        <v>95.2</v>
      </c>
      <c r="C11" s="14">
        <v>6.232213625336044</v>
      </c>
      <c r="D11" s="14">
        <v>110.9</v>
      </c>
      <c r="E11" s="16">
        <v>6.294718590108015</v>
      </c>
      <c r="F11" s="26">
        <v>792.9</v>
      </c>
      <c r="G11" s="16">
        <f>F11/$F$14*100</f>
        <v>6.748831785644368</v>
      </c>
      <c r="H11" s="26">
        <v>890</v>
      </c>
      <c r="I11" s="16">
        <f>H11/$H$14*100</f>
        <v>6.840891621829362</v>
      </c>
      <c r="J11" s="26">
        <v>991.5</v>
      </c>
      <c r="K11" s="16">
        <f>J11/J$14*100</f>
        <v>7.42713319400436</v>
      </c>
    </row>
    <row r="12" spans="1:11" ht="12.75">
      <c r="A12" s="7" t="s">
        <v>10</v>
      </c>
      <c r="B12" s="14">
        <v>71.1</v>
      </c>
      <c r="C12" s="14">
        <v>4.661989377745721</v>
      </c>
      <c r="D12" s="14">
        <v>75.7</v>
      </c>
      <c r="E12" s="16">
        <v>4.303581580443433</v>
      </c>
      <c r="F12" s="26">
        <v>492.1</v>
      </c>
      <c r="G12" s="16">
        <f>F12/$F$14*100</f>
        <v>4.188548520261816</v>
      </c>
      <c r="H12" s="26">
        <v>547.8</v>
      </c>
      <c r="I12" s="16">
        <f>H12/$H$14*100</f>
        <v>4.210607225211375</v>
      </c>
      <c r="J12" s="26">
        <v>569.7</v>
      </c>
      <c r="K12" s="16">
        <f>J12/J$14*100</f>
        <v>4.26751162947482</v>
      </c>
    </row>
    <row r="13" spans="1:11" ht="12.75">
      <c r="A13" s="7"/>
      <c r="B13" s="14"/>
      <c r="C13" s="14"/>
      <c r="D13" s="14"/>
      <c r="E13" s="16"/>
      <c r="F13" s="26"/>
      <c r="G13" s="16"/>
      <c r="H13" s="26"/>
      <c r="I13" s="16"/>
      <c r="J13" s="26"/>
      <c r="K13" s="16"/>
    </row>
    <row r="14" spans="1:11" ht="13.5" thickBot="1">
      <c r="A14" s="17" t="s">
        <v>11</v>
      </c>
      <c r="B14" s="18">
        <v>1525.1</v>
      </c>
      <c r="C14" s="18">
        <v>100</v>
      </c>
      <c r="D14" s="18">
        <v>1759</v>
      </c>
      <c r="E14" s="20">
        <v>100</v>
      </c>
      <c r="F14" s="27">
        <f aca="true" t="shared" si="0" ref="F14:K14">SUM(F9:F12)</f>
        <v>11748.7</v>
      </c>
      <c r="G14" s="20">
        <f t="shared" si="0"/>
        <v>100.00000000000001</v>
      </c>
      <c r="H14" s="27">
        <f t="shared" si="0"/>
        <v>13010</v>
      </c>
      <c r="I14" s="20">
        <f t="shared" si="0"/>
        <v>100</v>
      </c>
      <c r="J14" s="27">
        <f t="shared" si="0"/>
        <v>13349.7</v>
      </c>
      <c r="K14" s="123">
        <f t="shared" si="0"/>
        <v>100.00000000000001</v>
      </c>
    </row>
    <row r="15" ht="12.75">
      <c r="A15" s="5" t="s">
        <v>12</v>
      </c>
    </row>
  </sheetData>
  <mergeCells count="10">
    <mergeCell ref="A1:K1"/>
    <mergeCell ref="A4:K4"/>
    <mergeCell ref="A6:A8"/>
    <mergeCell ref="H7:I7"/>
    <mergeCell ref="J7:K7"/>
    <mergeCell ref="D7:E7"/>
    <mergeCell ref="B7:C7"/>
    <mergeCell ref="B6:E6"/>
    <mergeCell ref="F6:K6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 transitionEvaluation="1"/>
  <dimension ref="A1:M15"/>
  <sheetViews>
    <sheetView showGridLines="0" zoomScale="75" zoomScaleNormal="75" workbookViewId="0" topLeftCell="A1">
      <selection activeCell="A16" sqref="A16"/>
    </sheetView>
  </sheetViews>
  <sheetFormatPr defaultColWidth="12.57421875" defaultRowHeight="12.75"/>
  <cols>
    <col min="1" max="1" width="26.00390625" style="5" customWidth="1"/>
    <col min="2" max="2" width="12.7109375" style="5" customWidth="1"/>
    <col min="3" max="3" width="8.7109375" style="5" customWidth="1"/>
    <col min="4" max="4" width="12.7109375" style="5" customWidth="1"/>
    <col min="5" max="5" width="8.7109375" style="5" customWidth="1"/>
    <col min="6" max="6" width="12.7109375" style="5" customWidth="1"/>
    <col min="7" max="7" width="8.7109375" style="5" customWidth="1"/>
    <col min="8" max="8" width="12.7109375" style="5" customWidth="1"/>
    <col min="9" max="9" width="8.7109375" style="5" customWidth="1"/>
    <col min="10" max="10" width="12.7109375" style="5" customWidth="1"/>
    <col min="11" max="11" width="8.7109375" style="5" customWidth="1"/>
    <col min="12" max="12" width="10.421875" style="5" customWidth="1"/>
    <col min="13" max="13" width="7.57421875" style="5" customWidth="1"/>
    <col min="14" max="16384" width="12.57421875" style="5" customWidth="1"/>
  </cols>
  <sheetData>
    <row r="1" spans="1:13" s="2" customFormat="1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"/>
      <c r="M1" s="1"/>
    </row>
    <row r="3" spans="1:13" ht="15">
      <c r="A3" s="144" t="s">
        <v>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3"/>
      <c r="M3" s="3"/>
    </row>
    <row r="4" spans="1:13" ht="15">
      <c r="A4" s="144" t="s">
        <v>14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3"/>
      <c r="M4" s="3"/>
    </row>
    <row r="5" ht="12.75">
      <c r="A5" s="127"/>
    </row>
    <row r="6" spans="1:13" ht="12.75">
      <c r="A6" s="145" t="s">
        <v>4</v>
      </c>
      <c r="B6" s="157" t="s">
        <v>2</v>
      </c>
      <c r="C6" s="158"/>
      <c r="D6" s="158"/>
      <c r="E6" s="142"/>
      <c r="F6" s="157" t="s">
        <v>3</v>
      </c>
      <c r="G6" s="158"/>
      <c r="H6" s="158"/>
      <c r="I6" s="158"/>
      <c r="J6" s="158"/>
      <c r="K6" s="158"/>
      <c r="L6" s="30"/>
      <c r="M6" s="30"/>
    </row>
    <row r="7" spans="1:11" ht="12.75">
      <c r="A7" s="146"/>
      <c r="B7" s="141">
        <v>1998</v>
      </c>
      <c r="C7" s="142"/>
      <c r="D7" s="141">
        <v>1999</v>
      </c>
      <c r="E7" s="159"/>
      <c r="F7" s="141">
        <v>2000</v>
      </c>
      <c r="G7" s="142"/>
      <c r="H7" s="141">
        <v>2001</v>
      </c>
      <c r="I7" s="148"/>
      <c r="J7" s="159">
        <v>2002</v>
      </c>
      <c r="K7" s="159"/>
    </row>
    <row r="8" spans="1:11" ht="13.5" thickBot="1">
      <c r="A8" s="147"/>
      <c r="B8" s="28" t="s">
        <v>5</v>
      </c>
      <c r="C8" s="28" t="s">
        <v>6</v>
      </c>
      <c r="D8" s="28" t="s">
        <v>5</v>
      </c>
      <c r="E8" s="29" t="s">
        <v>6</v>
      </c>
      <c r="F8" s="28" t="s">
        <v>5</v>
      </c>
      <c r="G8" s="23" t="s">
        <v>6</v>
      </c>
      <c r="H8" s="28" t="s">
        <v>5</v>
      </c>
      <c r="I8" s="10" t="s">
        <v>6</v>
      </c>
      <c r="J8" s="28" t="s">
        <v>5</v>
      </c>
      <c r="K8" s="10" t="s">
        <v>6</v>
      </c>
    </row>
    <row r="9" spans="1:11" ht="12.75">
      <c r="A9" s="11" t="s">
        <v>7</v>
      </c>
      <c r="B9" s="12">
        <v>1797</v>
      </c>
      <c r="C9" s="12">
        <v>47.29569680221082</v>
      </c>
      <c r="D9" s="12">
        <v>2003.2</v>
      </c>
      <c r="E9" s="24">
        <v>45.47662830030193</v>
      </c>
      <c r="F9" s="12">
        <v>12911.5</v>
      </c>
      <c r="G9" s="16">
        <f>F9/$F$14*100</f>
        <v>43.86787484668413</v>
      </c>
      <c r="H9" s="24">
        <v>13531</v>
      </c>
      <c r="I9" s="16">
        <f>H9/H$14*100</f>
        <v>41.361749475756405</v>
      </c>
      <c r="J9" s="24">
        <v>14138.8</v>
      </c>
      <c r="K9" s="16">
        <f>J9/J$14*100</f>
        <v>39.02328623829409</v>
      </c>
    </row>
    <row r="10" spans="1:11" ht="12.75">
      <c r="A10" s="7" t="s">
        <v>8</v>
      </c>
      <c r="B10" s="14">
        <v>1154.2</v>
      </c>
      <c r="C10" s="14">
        <v>30.377681273851824</v>
      </c>
      <c r="D10" s="14">
        <v>1400.3</v>
      </c>
      <c r="E10" s="16">
        <v>31.789597947740013</v>
      </c>
      <c r="F10" s="14">
        <v>9884.2</v>
      </c>
      <c r="G10" s="16">
        <f>F10/$F$14*100</f>
        <v>33.58237606471713</v>
      </c>
      <c r="H10" s="16">
        <v>11460.9</v>
      </c>
      <c r="I10" s="16">
        <f>H10/$H$14*100</f>
        <v>35.033838930359664</v>
      </c>
      <c r="J10" s="16">
        <v>13022.4</v>
      </c>
      <c r="K10" s="16">
        <f>J10/J$14*100</f>
        <v>35.94200658539346</v>
      </c>
    </row>
    <row r="11" spans="1:11" ht="12.75">
      <c r="A11" s="7" t="s">
        <v>9</v>
      </c>
      <c r="B11" s="14">
        <v>713.3</v>
      </c>
      <c r="C11" s="14">
        <v>18.773522831951574</v>
      </c>
      <c r="D11" s="14">
        <v>852.6</v>
      </c>
      <c r="E11" s="16">
        <v>19.355717496424433</v>
      </c>
      <c r="F11" s="14">
        <v>5652.5</v>
      </c>
      <c r="G11" s="16">
        <f>F11/$F$14*100</f>
        <v>19.204830002004574</v>
      </c>
      <c r="H11" s="16">
        <v>6651.5</v>
      </c>
      <c r="I11" s="16">
        <f>H11/$H$14*100</f>
        <v>20.33239794826648</v>
      </c>
      <c r="J11" s="16">
        <v>7907.2</v>
      </c>
      <c r="K11" s="16">
        <f>J11/J$14*100</f>
        <v>21.82398286583296</v>
      </c>
    </row>
    <row r="12" spans="1:11" ht="12.75">
      <c r="A12" s="7" t="s">
        <v>10</v>
      </c>
      <c r="B12" s="14">
        <v>135</v>
      </c>
      <c r="C12" s="14">
        <v>3.5530990919857874</v>
      </c>
      <c r="D12" s="14">
        <v>148.8</v>
      </c>
      <c r="E12" s="16">
        <v>3.37805625553361</v>
      </c>
      <c r="F12" s="14">
        <v>984.5</v>
      </c>
      <c r="G12" s="16">
        <f>F12/$F$14*100</f>
        <v>3.344919086594162</v>
      </c>
      <c r="H12" s="16">
        <v>1070.4</v>
      </c>
      <c r="I12" s="16">
        <f>H12/$H$14*100</f>
        <v>3.2720136456174456</v>
      </c>
      <c r="J12" s="16">
        <v>1163.3</v>
      </c>
      <c r="K12" s="16">
        <f>J12/J$14*100</f>
        <v>3.210724310479497</v>
      </c>
    </row>
    <row r="13" spans="1:11" ht="12.75">
      <c r="A13" s="7"/>
      <c r="B13" s="14"/>
      <c r="C13" s="14"/>
      <c r="D13" s="14"/>
      <c r="E13" s="16"/>
      <c r="F13" s="14"/>
      <c r="G13" s="16"/>
      <c r="H13" s="14"/>
      <c r="I13" s="16"/>
      <c r="J13" s="14"/>
      <c r="K13" s="16"/>
    </row>
    <row r="14" spans="1:11" ht="13.5" thickBot="1">
      <c r="A14" s="17" t="s">
        <v>11</v>
      </c>
      <c r="B14" s="18">
        <v>3799.5</v>
      </c>
      <c r="C14" s="18">
        <v>100</v>
      </c>
      <c r="D14" s="18">
        <v>4404.9</v>
      </c>
      <c r="E14" s="20">
        <f aca="true" t="shared" si="0" ref="E14:K14">SUM(E9:E12)</f>
        <v>99.99999999999999</v>
      </c>
      <c r="F14" s="18">
        <f t="shared" si="0"/>
        <v>29432.7</v>
      </c>
      <c r="G14" s="20">
        <f t="shared" si="0"/>
        <v>100</v>
      </c>
      <c r="H14" s="18">
        <f t="shared" si="0"/>
        <v>32713.800000000003</v>
      </c>
      <c r="I14" s="20">
        <f t="shared" si="0"/>
        <v>100</v>
      </c>
      <c r="J14" s="18">
        <f t="shared" si="0"/>
        <v>36231.7</v>
      </c>
      <c r="K14" s="20">
        <f t="shared" si="0"/>
        <v>100</v>
      </c>
    </row>
    <row r="15" ht="12.75">
      <c r="A15" s="5" t="s">
        <v>12</v>
      </c>
    </row>
  </sheetData>
  <mergeCells count="11">
    <mergeCell ref="F6:K6"/>
    <mergeCell ref="F7:G7"/>
    <mergeCell ref="B7:C7"/>
    <mergeCell ref="A1:K1"/>
    <mergeCell ref="A3:K3"/>
    <mergeCell ref="A4:K4"/>
    <mergeCell ref="A6:A8"/>
    <mergeCell ref="J7:K7"/>
    <mergeCell ref="D7:E7"/>
    <mergeCell ref="H7:I7"/>
    <mergeCell ref="B6:E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A16" sqref="A16"/>
    </sheetView>
  </sheetViews>
  <sheetFormatPr defaultColWidth="11.421875" defaultRowHeight="12.75"/>
  <cols>
    <col min="1" max="1" width="83.8515625" style="0" customWidth="1"/>
    <col min="2" max="3" width="24.7109375" style="0" customWidth="1"/>
    <col min="4" max="5" width="12.7109375" style="0" customWidth="1"/>
    <col min="6" max="6" width="12.7109375" style="65" customWidth="1"/>
    <col min="7" max="7" width="12.7109375" style="0" customWidth="1"/>
  </cols>
  <sheetData>
    <row r="1" spans="1:7" s="53" customFormat="1" ht="18">
      <c r="A1" s="162" t="s">
        <v>0</v>
      </c>
      <c r="B1" s="162"/>
      <c r="C1" s="162"/>
      <c r="D1" s="50"/>
      <c r="E1" s="50"/>
      <c r="F1" s="50"/>
      <c r="G1" s="50"/>
    </row>
    <row r="2" spans="1:7" s="53" customFormat="1" ht="18">
      <c r="A2" s="1"/>
      <c r="B2" s="1"/>
      <c r="C2" s="1"/>
      <c r="D2" s="1"/>
      <c r="E2" s="1"/>
      <c r="F2" s="50"/>
      <c r="G2" s="1"/>
    </row>
    <row r="3" spans="1:7" ht="15">
      <c r="A3" s="161" t="s">
        <v>47</v>
      </c>
      <c r="B3" s="161"/>
      <c r="C3" s="161"/>
      <c r="D3" s="122"/>
      <c r="E3" s="122"/>
      <c r="F3" s="122"/>
      <c r="G3" s="122"/>
    </row>
    <row r="4" spans="1:7" s="54" customFormat="1" ht="15">
      <c r="A4" s="160"/>
      <c r="B4" s="160"/>
      <c r="C4" s="160"/>
      <c r="D4" s="160"/>
      <c r="E4" s="160"/>
      <c r="F4" s="160"/>
      <c r="G4" s="160"/>
    </row>
    <row r="5" spans="1:6" ht="13.5" thickBot="1">
      <c r="A5" s="55" t="s">
        <v>20</v>
      </c>
      <c r="B5" s="57" t="s">
        <v>5</v>
      </c>
      <c r="C5" s="129" t="s">
        <v>6</v>
      </c>
      <c r="F5"/>
    </row>
    <row r="6" spans="1:6" ht="12.75">
      <c r="A6" s="58" t="s">
        <v>33</v>
      </c>
      <c r="B6" s="59">
        <v>133545.32</v>
      </c>
      <c r="C6" s="130">
        <f>B6/$B$32*100</f>
        <v>1.901963514521012</v>
      </c>
      <c r="F6"/>
    </row>
    <row r="7" spans="1:6" ht="12.75">
      <c r="A7" s="56" t="s">
        <v>34</v>
      </c>
      <c r="B7" s="60">
        <v>10382.67</v>
      </c>
      <c r="C7" s="131">
        <f aca="true" t="shared" si="0" ref="C7:C30">B7/$B$32*100</f>
        <v>0.14787084656588395</v>
      </c>
      <c r="F7"/>
    </row>
    <row r="8" spans="1:6" ht="12.75">
      <c r="A8" s="56" t="s">
        <v>35</v>
      </c>
      <c r="B8" s="60">
        <v>29851.27</v>
      </c>
      <c r="C8" s="131">
        <f t="shared" si="0"/>
        <v>0.425144261155057</v>
      </c>
      <c r="F8"/>
    </row>
    <row r="9" spans="1:6" ht="12.75">
      <c r="A9" s="56" t="s">
        <v>36</v>
      </c>
      <c r="B9" s="60">
        <v>6173.75</v>
      </c>
      <c r="C9" s="131">
        <f t="shared" si="0"/>
        <v>0.08792705912699972</v>
      </c>
      <c r="F9"/>
    </row>
    <row r="10" spans="1:6" ht="12.75">
      <c r="A10" s="56" t="s">
        <v>38</v>
      </c>
      <c r="B10" s="60">
        <v>46384.7</v>
      </c>
      <c r="C10" s="131">
        <f t="shared" si="0"/>
        <v>0.6606147413627282</v>
      </c>
      <c r="F10"/>
    </row>
    <row r="11" spans="1:6" ht="12.75">
      <c r="A11" s="63" t="s">
        <v>26</v>
      </c>
      <c r="B11" s="60">
        <v>67325.72</v>
      </c>
      <c r="C11" s="131">
        <f t="shared" si="0"/>
        <v>0.958858483613335</v>
      </c>
      <c r="F11"/>
    </row>
    <row r="12" spans="1:6" ht="12.75">
      <c r="A12" s="63" t="s">
        <v>48</v>
      </c>
      <c r="B12" s="60">
        <v>5783328.36</v>
      </c>
      <c r="C12" s="131">
        <f t="shared" si="0"/>
        <v>82.36664177535118</v>
      </c>
      <c r="F12"/>
    </row>
    <row r="13" spans="1:6" ht="12.75">
      <c r="A13" s="56" t="s">
        <v>37</v>
      </c>
      <c r="B13" s="62">
        <v>304525.31</v>
      </c>
      <c r="C13" s="131">
        <f t="shared" si="0"/>
        <v>4.33707470144368</v>
      </c>
      <c r="F13"/>
    </row>
    <row r="14" spans="1:6" ht="12.75">
      <c r="A14" s="56" t="s">
        <v>49</v>
      </c>
      <c r="B14" s="62">
        <v>25115.32</v>
      </c>
      <c r="C14" s="131">
        <f t="shared" si="0"/>
        <v>0.3576944687804849</v>
      </c>
      <c r="F14"/>
    </row>
    <row r="15" spans="1:6" ht="12.75">
      <c r="A15" s="56" t="s">
        <v>50</v>
      </c>
      <c r="B15" s="62">
        <v>27499.42</v>
      </c>
      <c r="C15" s="131">
        <f t="shared" si="0"/>
        <v>0.39164901855407136</v>
      </c>
      <c r="F15"/>
    </row>
    <row r="16" spans="1:6" ht="12.75">
      <c r="A16" s="56" t="s">
        <v>51</v>
      </c>
      <c r="B16" s="62">
        <v>39971.11</v>
      </c>
      <c r="C16" s="131">
        <f t="shared" si="0"/>
        <v>0.5692718610798639</v>
      </c>
      <c r="F16"/>
    </row>
    <row r="17" spans="1:6" ht="12.75">
      <c r="A17" s="56" t="s">
        <v>55</v>
      </c>
      <c r="B17" s="62">
        <v>2966.42</v>
      </c>
      <c r="C17" s="131">
        <f t="shared" si="0"/>
        <v>0.04224799947123135</v>
      </c>
      <c r="F17"/>
    </row>
    <row r="18" spans="1:6" ht="12.75">
      <c r="A18" s="56" t="s">
        <v>46</v>
      </c>
      <c r="B18" s="60">
        <v>147462.13</v>
      </c>
      <c r="C18" s="131">
        <f t="shared" si="0"/>
        <v>2.1001678758458504</v>
      </c>
      <c r="F18"/>
    </row>
    <row r="19" spans="1:3" s="65" customFormat="1" ht="12.75">
      <c r="A19" s="64" t="s">
        <v>52</v>
      </c>
      <c r="B19" s="61">
        <v>18113.5</v>
      </c>
      <c r="C19" s="131">
        <f t="shared" si="0"/>
        <v>0.257973968090206</v>
      </c>
    </row>
    <row r="20" spans="1:6" ht="12.75">
      <c r="A20" s="56" t="s">
        <v>39</v>
      </c>
      <c r="B20" s="60">
        <v>37018.28</v>
      </c>
      <c r="C20" s="131">
        <f t="shared" si="0"/>
        <v>0.5272174115148542</v>
      </c>
      <c r="F20"/>
    </row>
    <row r="21" spans="1:6" ht="12.75">
      <c r="A21" s="63" t="s">
        <v>40</v>
      </c>
      <c r="B21" s="60">
        <v>33192.42</v>
      </c>
      <c r="C21" s="131">
        <f t="shared" si="0"/>
        <v>0.47272919634066946</v>
      </c>
      <c r="F21"/>
    </row>
    <row r="22" spans="1:6" ht="12.75">
      <c r="A22" s="56" t="s">
        <v>44</v>
      </c>
      <c r="B22" s="60">
        <v>26355.35</v>
      </c>
      <c r="C22" s="131">
        <f t="shared" si="0"/>
        <v>0.37535507880344554</v>
      </c>
      <c r="F22"/>
    </row>
    <row r="23" spans="1:6" ht="12.75">
      <c r="A23" s="63" t="s">
        <v>41</v>
      </c>
      <c r="B23" s="60">
        <v>182369.57</v>
      </c>
      <c r="C23" s="131">
        <f t="shared" si="0"/>
        <v>2.5973225291525437</v>
      </c>
      <c r="F23"/>
    </row>
    <row r="24" spans="1:6" ht="12.75">
      <c r="A24" s="63" t="s">
        <v>43</v>
      </c>
      <c r="B24" s="60">
        <v>12512.14</v>
      </c>
      <c r="C24" s="131">
        <f t="shared" si="0"/>
        <v>0.17819893477793858</v>
      </c>
      <c r="F24"/>
    </row>
    <row r="25" spans="1:6" ht="12.75">
      <c r="A25" s="63" t="s">
        <v>30</v>
      </c>
      <c r="B25" s="60">
        <v>1059.14</v>
      </c>
      <c r="C25" s="131">
        <f t="shared" si="0"/>
        <v>0.015084359652362095</v>
      </c>
      <c r="F25"/>
    </row>
    <row r="26" spans="1:6" ht="12.75">
      <c r="A26" s="56" t="s">
        <v>42</v>
      </c>
      <c r="B26" s="60">
        <v>508.25</v>
      </c>
      <c r="C26" s="131">
        <f t="shared" si="0"/>
        <v>0.007238538619363855</v>
      </c>
      <c r="F26"/>
    </row>
    <row r="27" spans="1:6" ht="12.75">
      <c r="A27" s="56" t="s">
        <v>53</v>
      </c>
      <c r="B27" s="60">
        <v>5436.83</v>
      </c>
      <c r="C27" s="131">
        <f t="shared" si="0"/>
        <v>0.07743178341744417</v>
      </c>
      <c r="F27"/>
    </row>
    <row r="28" spans="1:6" ht="12.75">
      <c r="A28" s="56" t="s">
        <v>29</v>
      </c>
      <c r="B28" s="60">
        <v>658.07</v>
      </c>
      <c r="C28" s="131">
        <f t="shared" si="0"/>
        <v>0.00937228747514958</v>
      </c>
      <c r="F28"/>
    </row>
    <row r="29" spans="1:6" ht="12.75">
      <c r="A29" s="56" t="s">
        <v>54</v>
      </c>
      <c r="B29" s="60">
        <v>71482.87</v>
      </c>
      <c r="C29" s="131">
        <f t="shared" si="0"/>
        <v>1.0180649584219694</v>
      </c>
      <c r="F29"/>
    </row>
    <row r="30" spans="1:6" ht="12.75">
      <c r="A30" s="56" t="s">
        <v>45</v>
      </c>
      <c r="B30" s="60">
        <v>8206.97</v>
      </c>
      <c r="C30" s="131">
        <f t="shared" si="0"/>
        <v>0.11688434686268684</v>
      </c>
      <c r="F30"/>
    </row>
    <row r="31" spans="1:6" ht="12.75">
      <c r="A31" s="56"/>
      <c r="B31" s="66"/>
      <c r="C31" s="132"/>
      <c r="F31"/>
    </row>
    <row r="32" spans="1:6" ht="13.5" thickBot="1">
      <c r="A32" s="67" t="s">
        <v>11</v>
      </c>
      <c r="B32" s="68">
        <f>SUM(B6:B30)</f>
        <v>7021444.89</v>
      </c>
      <c r="C32" s="133">
        <f>SUM(C6:C30)</f>
        <v>100.00000000000004</v>
      </c>
      <c r="F32"/>
    </row>
    <row r="33" ht="12.75">
      <c r="F33"/>
    </row>
    <row r="34" spans="2:6" ht="12.75">
      <c r="B34" s="69"/>
      <c r="D34" s="69"/>
      <c r="F34" s="70"/>
    </row>
  </sheetData>
  <mergeCells count="3">
    <mergeCell ref="A4:G4"/>
    <mergeCell ref="A3:C3"/>
    <mergeCell ref="A1:C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/>
  <dimension ref="A1:G68"/>
  <sheetViews>
    <sheetView showGridLines="0" zoomScale="75" zoomScaleNormal="75" workbookViewId="0" topLeftCell="A1">
      <selection activeCell="A16" sqref="A16"/>
    </sheetView>
  </sheetViews>
  <sheetFormatPr defaultColWidth="12.57421875" defaultRowHeight="12.75"/>
  <cols>
    <col min="1" max="1" width="43.8515625" style="33" customWidth="1"/>
    <col min="2" max="5" width="12.7109375" style="33" customWidth="1"/>
    <col min="6" max="16384" width="12.57421875" style="33" customWidth="1"/>
  </cols>
  <sheetData>
    <row r="1" spans="1:7" s="31" customFormat="1" ht="18">
      <c r="A1" s="143" t="s">
        <v>0</v>
      </c>
      <c r="B1" s="163"/>
      <c r="C1" s="163"/>
      <c r="D1" s="163"/>
      <c r="E1" s="163"/>
      <c r="F1" s="163"/>
      <c r="G1" s="163"/>
    </row>
    <row r="3" spans="1:7" s="32" customFormat="1" ht="15">
      <c r="A3" s="166" t="s">
        <v>56</v>
      </c>
      <c r="B3" s="166"/>
      <c r="C3" s="166"/>
      <c r="D3" s="166"/>
      <c r="E3" s="166"/>
      <c r="F3" s="163"/>
      <c r="G3" s="163"/>
    </row>
    <row r="4" s="32" customFormat="1" ht="14.25"/>
    <row r="5" spans="1:7" ht="12.75">
      <c r="A5" s="167" t="s">
        <v>20</v>
      </c>
      <c r="B5" s="164">
        <v>2000</v>
      </c>
      <c r="C5" s="142"/>
      <c r="D5" s="164">
        <v>2001</v>
      </c>
      <c r="E5" s="165"/>
      <c r="F5" s="164">
        <v>2002</v>
      </c>
      <c r="G5" s="165"/>
    </row>
    <row r="6" spans="1:7" ht="13.5" thickBot="1">
      <c r="A6" s="147"/>
      <c r="B6" s="35" t="s">
        <v>5</v>
      </c>
      <c r="C6" s="36" t="s">
        <v>6</v>
      </c>
      <c r="D6" s="35" t="s">
        <v>5</v>
      </c>
      <c r="E6" s="36" t="s">
        <v>6</v>
      </c>
      <c r="F6" s="35" t="s">
        <v>5</v>
      </c>
      <c r="G6" s="36" t="s">
        <v>6</v>
      </c>
    </row>
    <row r="7" spans="1:7" ht="12.75">
      <c r="A7" s="37" t="s">
        <v>21</v>
      </c>
      <c r="B7" s="38">
        <v>6673.037394973134</v>
      </c>
      <c r="C7" s="39">
        <f>B7/$B$19*100</f>
        <v>4.645703885018515</v>
      </c>
      <c r="D7" s="38">
        <v>9036.216989410166</v>
      </c>
      <c r="E7" s="39">
        <f>D7/$D$19*100</f>
        <v>7.565465048406901</v>
      </c>
      <c r="F7" s="38">
        <v>1772.51</v>
      </c>
      <c r="G7" s="39">
        <f>F7/$F$19*100</f>
        <v>1.1162371313856274</v>
      </c>
    </row>
    <row r="8" spans="1:7" ht="12.75">
      <c r="A8" s="34" t="s">
        <v>22</v>
      </c>
      <c r="B8" s="40">
        <v>59401.03133677112</v>
      </c>
      <c r="C8" s="41">
        <f aca="true" t="shared" si="0" ref="C8:C17">B8/$B$19*100</f>
        <v>41.354421640620096</v>
      </c>
      <c r="D8" s="40">
        <v>57106.96813433822</v>
      </c>
      <c r="E8" s="41">
        <f aca="true" t="shared" si="1" ref="E8:E17">D8/$D$19*100</f>
        <v>47.812128897208304</v>
      </c>
      <c r="F8" s="40">
        <v>59360.51</v>
      </c>
      <c r="G8" s="41">
        <f aca="true" t="shared" si="2" ref="G8:G17">F8/$F$19*100</f>
        <v>37.38224630607887</v>
      </c>
    </row>
    <row r="9" spans="1:7" ht="12.75">
      <c r="A9" s="34" t="s">
        <v>23</v>
      </c>
      <c r="B9" s="40">
        <v>5597.826740230548</v>
      </c>
      <c r="C9" s="41">
        <f t="shared" si="0"/>
        <v>3.8971526600974924</v>
      </c>
      <c r="D9" s="43" t="s">
        <v>24</v>
      </c>
      <c r="E9" s="43" t="s">
        <v>24</v>
      </c>
      <c r="F9" s="43" t="s">
        <v>24</v>
      </c>
      <c r="G9" s="96" t="s">
        <v>24</v>
      </c>
    </row>
    <row r="10" spans="1:7" ht="12.75">
      <c r="A10" s="34" t="s">
        <v>25</v>
      </c>
      <c r="B10" s="40">
        <v>8762.756481915545</v>
      </c>
      <c r="C10" s="41">
        <f t="shared" si="0"/>
        <v>6.100546036527961</v>
      </c>
      <c r="D10" s="43" t="s">
        <v>24</v>
      </c>
      <c r="E10" s="43" t="s">
        <v>24</v>
      </c>
      <c r="F10" s="43" t="s">
        <v>24</v>
      </c>
      <c r="G10" s="96" t="s">
        <v>24</v>
      </c>
    </row>
    <row r="11" spans="1:7" ht="12.75">
      <c r="A11" s="34" t="s">
        <v>26</v>
      </c>
      <c r="B11" s="40">
        <v>20895.387833110955</v>
      </c>
      <c r="C11" s="42">
        <f t="shared" si="0"/>
        <v>14.54716625870834</v>
      </c>
      <c r="D11" s="44">
        <v>9244.167177526955</v>
      </c>
      <c r="E11" s="42">
        <f t="shared" si="1"/>
        <v>7.739568866614337</v>
      </c>
      <c r="F11" s="44">
        <v>16865.41</v>
      </c>
      <c r="G11" s="41">
        <f t="shared" si="2"/>
        <v>10.62098204131005</v>
      </c>
    </row>
    <row r="12" spans="1:7" ht="12.75">
      <c r="A12" s="34" t="s">
        <v>27</v>
      </c>
      <c r="B12" s="40">
        <v>2395.0332359693725</v>
      </c>
      <c r="C12" s="41">
        <f t="shared" si="0"/>
        <v>1.6673988995585685</v>
      </c>
      <c r="D12" s="40">
        <v>2398.038296491291</v>
      </c>
      <c r="E12" s="41">
        <f t="shared" si="1"/>
        <v>2.007729001871868</v>
      </c>
      <c r="F12" s="40">
        <v>2236.23</v>
      </c>
      <c r="G12" s="41">
        <f t="shared" si="2"/>
        <v>1.4082645290116738</v>
      </c>
    </row>
    <row r="13" spans="1:7" ht="12.75">
      <c r="A13" s="34" t="s">
        <v>28</v>
      </c>
      <c r="B13" s="40">
        <v>7776.49561862176</v>
      </c>
      <c r="C13" s="41">
        <f t="shared" si="0"/>
        <v>5.4139207933220375</v>
      </c>
      <c r="D13" s="40">
        <v>6353.899967545346</v>
      </c>
      <c r="E13" s="41">
        <f t="shared" si="1"/>
        <v>5.3197270696214005</v>
      </c>
      <c r="F13" s="40">
        <v>7526.21</v>
      </c>
      <c r="G13" s="41">
        <f t="shared" si="2"/>
        <v>4.739626326850525</v>
      </c>
    </row>
    <row r="14" spans="1:7" ht="12.75">
      <c r="A14" s="34" t="s">
        <v>29</v>
      </c>
      <c r="B14" s="40">
        <v>5197.552678710948</v>
      </c>
      <c r="C14" s="41">
        <f t="shared" si="0"/>
        <v>3.618485742379548</v>
      </c>
      <c r="D14" s="40">
        <v>7767.480437056002</v>
      </c>
      <c r="E14" s="41">
        <f t="shared" si="1"/>
        <v>6.5032304812511335</v>
      </c>
      <c r="F14" s="40">
        <v>8621.37</v>
      </c>
      <c r="G14" s="41">
        <f t="shared" si="2"/>
        <v>5.429302693589378</v>
      </c>
    </row>
    <row r="15" spans="1:7" ht="12.75">
      <c r="A15" s="34" t="s">
        <v>30</v>
      </c>
      <c r="B15" s="40">
        <v>5269.0731191326195</v>
      </c>
      <c r="C15" s="41">
        <f t="shared" si="0"/>
        <v>3.668277579028851</v>
      </c>
      <c r="D15" s="40">
        <v>5359.224934790187</v>
      </c>
      <c r="E15" s="41">
        <f t="shared" si="1"/>
        <v>4.4869472455367045</v>
      </c>
      <c r="F15" s="40">
        <v>5566.13</v>
      </c>
      <c r="G15" s="41">
        <f t="shared" si="2"/>
        <v>3.5052670981373777</v>
      </c>
    </row>
    <row r="16" spans="1:7" ht="12.75">
      <c r="A16" s="34" t="s">
        <v>31</v>
      </c>
      <c r="B16" s="40">
        <v>21546.283942158596</v>
      </c>
      <c r="C16" s="41">
        <f t="shared" si="0"/>
        <v>15.000313814096533</v>
      </c>
      <c r="D16" s="40">
        <v>22098.013053982908</v>
      </c>
      <c r="E16" s="41">
        <f t="shared" si="1"/>
        <v>18.50129823078317</v>
      </c>
      <c r="F16" s="40">
        <v>51220.84</v>
      </c>
      <c r="G16" s="41">
        <f t="shared" si="2"/>
        <v>32.256293904554674</v>
      </c>
    </row>
    <row r="17" spans="1:7" ht="12.75">
      <c r="A17" s="34" t="s">
        <v>32</v>
      </c>
      <c r="B17" s="40">
        <v>124.40950560744292</v>
      </c>
      <c r="C17" s="41">
        <f t="shared" si="0"/>
        <v>0.08661269064206364</v>
      </c>
      <c r="D17" s="40">
        <v>76.32853725674035</v>
      </c>
      <c r="E17" s="41">
        <f t="shared" si="1"/>
        <v>0.0639051587061973</v>
      </c>
      <c r="F17" s="40">
        <v>5624.11</v>
      </c>
      <c r="G17" s="41">
        <f t="shared" si="2"/>
        <v>3.5417799690818224</v>
      </c>
    </row>
    <row r="18" spans="1:7" ht="12.75">
      <c r="A18" s="34"/>
      <c r="B18" s="45"/>
      <c r="C18" s="41"/>
      <c r="D18" s="40"/>
      <c r="E18" s="41"/>
      <c r="F18" s="40"/>
      <c r="G18" s="41"/>
    </row>
    <row r="19" spans="1:7" ht="13.5" thickBot="1">
      <c r="A19" s="46" t="s">
        <v>11</v>
      </c>
      <c r="B19" s="47">
        <f aca="true" t="shared" si="3" ref="B19:G19">SUM(B7:B17)</f>
        <v>143638.88788720203</v>
      </c>
      <c r="C19" s="48">
        <f t="shared" si="3"/>
        <v>100</v>
      </c>
      <c r="D19" s="47">
        <f t="shared" si="3"/>
        <v>119440.3375283978</v>
      </c>
      <c r="E19" s="48">
        <f t="shared" si="3"/>
        <v>99.99999999999999</v>
      </c>
      <c r="F19" s="47">
        <f t="shared" si="3"/>
        <v>158793.32</v>
      </c>
      <c r="G19" s="48">
        <f t="shared" si="3"/>
        <v>99.99999999999999</v>
      </c>
    </row>
    <row r="20" spans="1:5" ht="12.75">
      <c r="A20" s="5"/>
      <c r="B20" s="49"/>
      <c r="C20" s="51"/>
      <c r="E20" s="49"/>
    </row>
    <row r="21" spans="2:5" ht="12.75">
      <c r="B21" s="49"/>
      <c r="C21" s="51"/>
      <c r="E21" s="49"/>
    </row>
    <row r="22" ht="12.75">
      <c r="C22" s="51"/>
    </row>
    <row r="68" ht="12.75">
      <c r="B68" s="52"/>
    </row>
  </sheetData>
  <mergeCells count="6">
    <mergeCell ref="A1:G1"/>
    <mergeCell ref="D5:E5"/>
    <mergeCell ref="F5:G5"/>
    <mergeCell ref="A3:G3"/>
    <mergeCell ref="B5:C5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/>
  <dimension ref="A1:G18"/>
  <sheetViews>
    <sheetView showGridLines="0" zoomScale="75" zoomScaleNormal="75" workbookViewId="0" topLeftCell="A1">
      <selection activeCell="A16" sqref="A16"/>
    </sheetView>
  </sheetViews>
  <sheetFormatPr defaultColWidth="12.57421875" defaultRowHeight="12.75"/>
  <cols>
    <col min="1" max="1" width="51.57421875" style="75" customWidth="1"/>
    <col min="2" max="13" width="10.7109375" style="75" customWidth="1"/>
    <col min="14" max="16384" width="19.140625" style="75" customWidth="1"/>
  </cols>
  <sheetData>
    <row r="1" spans="1:7" s="72" customFormat="1" ht="18">
      <c r="A1" s="134" t="s">
        <v>0</v>
      </c>
      <c r="B1" s="134"/>
      <c r="C1" s="134"/>
      <c r="D1" s="134"/>
      <c r="E1" s="134"/>
      <c r="F1" s="134"/>
      <c r="G1" s="134"/>
    </row>
    <row r="3" spans="1:7" s="74" customFormat="1" ht="15">
      <c r="A3" s="135" t="s">
        <v>61</v>
      </c>
      <c r="B3" s="135"/>
      <c r="C3" s="135"/>
      <c r="D3" s="135"/>
      <c r="E3" s="135"/>
      <c r="F3" s="135"/>
      <c r="G3" s="135"/>
    </row>
    <row r="4" spans="1:7" s="74" customFormat="1" ht="15">
      <c r="A4" s="73"/>
      <c r="B4" s="73"/>
      <c r="C4" s="73"/>
      <c r="D4" s="73"/>
      <c r="E4" s="73"/>
      <c r="F4" s="73"/>
      <c r="G4" s="73"/>
    </row>
    <row r="5" spans="1:7" ht="12.75">
      <c r="A5" s="138" t="s">
        <v>20</v>
      </c>
      <c r="B5" s="136">
        <v>2000</v>
      </c>
      <c r="C5" s="137"/>
      <c r="D5" s="136">
        <v>2001</v>
      </c>
      <c r="E5" s="137"/>
      <c r="F5" s="136">
        <v>2002</v>
      </c>
      <c r="G5" s="137"/>
    </row>
    <row r="6" spans="1:7" ht="13.5" thickBot="1">
      <c r="A6" s="147"/>
      <c r="B6" s="77" t="s">
        <v>5</v>
      </c>
      <c r="C6" s="78" t="s">
        <v>6</v>
      </c>
      <c r="D6" s="79" t="s">
        <v>5</v>
      </c>
      <c r="E6" s="80" t="s">
        <v>6</v>
      </c>
      <c r="F6" s="79" t="s">
        <v>5</v>
      </c>
      <c r="G6" s="80" t="s">
        <v>6</v>
      </c>
    </row>
    <row r="7" spans="1:7" ht="12.75">
      <c r="A7" s="81" t="s">
        <v>63</v>
      </c>
      <c r="B7" s="82">
        <v>13240.897671679106</v>
      </c>
      <c r="C7" s="83">
        <f aca="true" t="shared" si="0" ref="C7:C12">B7/B$14*100</f>
        <v>34.02365950086484</v>
      </c>
      <c r="D7" s="84" t="s">
        <v>24</v>
      </c>
      <c r="E7" s="85" t="s">
        <v>24</v>
      </c>
      <c r="F7" s="85" t="s">
        <v>24</v>
      </c>
      <c r="G7" s="85" t="s">
        <v>24</v>
      </c>
    </row>
    <row r="8" spans="1:7" ht="12.75">
      <c r="A8" s="76" t="s">
        <v>58</v>
      </c>
      <c r="B8" s="84">
        <v>3611.4817352421474</v>
      </c>
      <c r="C8" s="85">
        <f t="shared" si="0"/>
        <v>9.28002223869533</v>
      </c>
      <c r="D8" s="84">
        <v>2861</v>
      </c>
      <c r="E8" s="85">
        <f>D8/D$14*100</f>
        <v>8.535712154663166</v>
      </c>
      <c r="F8" s="84">
        <v>5973.22</v>
      </c>
      <c r="G8" s="85">
        <f>F8/$F$14*100</f>
        <v>14.291285531904308</v>
      </c>
    </row>
    <row r="9" spans="1:7" ht="12.75">
      <c r="A9" s="76" t="s">
        <v>62</v>
      </c>
      <c r="B9" s="84">
        <v>12604.425853136681</v>
      </c>
      <c r="C9" s="85">
        <f t="shared" si="0"/>
        <v>32.388188781813696</v>
      </c>
      <c r="D9" s="84">
        <v>14874</v>
      </c>
      <c r="E9" s="85">
        <f>D9/D$14*100</f>
        <v>44.37615609523241</v>
      </c>
      <c r="F9" s="84">
        <v>18200.87</v>
      </c>
      <c r="G9" s="85">
        <f>F9/$F$14*100</f>
        <v>43.54666831274775</v>
      </c>
    </row>
    <row r="10" spans="1:7" ht="12.75">
      <c r="A10" s="76" t="s">
        <v>59</v>
      </c>
      <c r="B10" s="84">
        <v>4479.944226076713</v>
      </c>
      <c r="C10" s="85">
        <f t="shared" si="0"/>
        <v>11.51161354089449</v>
      </c>
      <c r="D10" s="84">
        <v>5051</v>
      </c>
      <c r="E10" s="95">
        <f>D10/D$14*100</f>
        <v>15.069514887523122</v>
      </c>
      <c r="F10" s="75">
        <v>6986.38</v>
      </c>
      <c r="G10" s="85">
        <f>F10/$F$14*100</f>
        <v>16.715331331239366</v>
      </c>
    </row>
    <row r="11" spans="1:7" ht="12.75">
      <c r="A11" s="76" t="s">
        <v>60</v>
      </c>
      <c r="B11" s="84">
        <v>4801.485701922036</v>
      </c>
      <c r="C11" s="85">
        <f t="shared" si="0"/>
        <v>12.337842846553004</v>
      </c>
      <c r="D11" s="84">
        <v>10714</v>
      </c>
      <c r="E11" s="85">
        <f>D11/D$14*100</f>
        <v>31.96491437436601</v>
      </c>
      <c r="F11" s="84">
        <v>10617.82</v>
      </c>
      <c r="G11" s="85">
        <f>F11/$F$14*100</f>
        <v>25.40376837725116</v>
      </c>
    </row>
    <row r="12" spans="1:7" ht="12.75">
      <c r="A12" s="76" t="s">
        <v>32</v>
      </c>
      <c r="B12" s="84">
        <v>178.50059500198333</v>
      </c>
      <c r="C12" s="85">
        <f t="shared" si="0"/>
        <v>0.4586730911786509</v>
      </c>
      <c r="D12" s="84">
        <v>18</v>
      </c>
      <c r="E12" s="85">
        <f>D12/D$14*100</f>
        <v>0.05370248821528731</v>
      </c>
      <c r="F12" s="84">
        <v>17.95</v>
      </c>
      <c r="G12" s="85">
        <f>F12/$F$14*100</f>
        <v>0.04294644685742067</v>
      </c>
    </row>
    <row r="13" spans="1:7" ht="12.75">
      <c r="A13" s="76"/>
      <c r="B13" s="88"/>
      <c r="C13" s="87"/>
      <c r="D13" s="88"/>
      <c r="E13" s="87"/>
      <c r="F13" s="88"/>
      <c r="G13" s="87"/>
    </row>
    <row r="14" spans="1:7" ht="13.5" thickBot="1">
      <c r="A14" s="89" t="s">
        <v>11</v>
      </c>
      <c r="B14" s="90">
        <f>(SUM(B7:B12))</f>
        <v>38916.73578305866</v>
      </c>
      <c r="C14" s="91">
        <f>SUM(C7:C12)</f>
        <v>100</v>
      </c>
      <c r="D14" s="90">
        <f>SUM(D7:D12)</f>
        <v>33518</v>
      </c>
      <c r="E14" s="91">
        <f>SUM(E7:E12)</f>
        <v>100</v>
      </c>
      <c r="F14" s="90">
        <f>SUM(F7:F12)</f>
        <v>41796.24</v>
      </c>
      <c r="G14" s="91">
        <f>SUM(G7:G12)</f>
        <v>99.99999999999999</v>
      </c>
    </row>
    <row r="15" spans="1:5" ht="12.75">
      <c r="A15" s="5"/>
      <c r="B15" s="92"/>
      <c r="C15" s="93"/>
      <c r="E15" s="92"/>
    </row>
    <row r="16" spans="2:5" ht="12.75">
      <c r="B16" s="92"/>
      <c r="C16" s="93"/>
      <c r="E16" s="92"/>
    </row>
    <row r="17" spans="2:5" ht="12.75">
      <c r="B17" s="94"/>
      <c r="C17" s="93"/>
      <c r="D17" s="94"/>
      <c r="E17" s="93"/>
    </row>
    <row r="18" spans="2:5" ht="12.75">
      <c r="B18" s="94"/>
      <c r="C18" s="93"/>
      <c r="D18" s="94"/>
      <c r="E18" s="93"/>
    </row>
  </sheetData>
  <mergeCells count="6">
    <mergeCell ref="A1:G1"/>
    <mergeCell ref="A3:G3"/>
    <mergeCell ref="B5:C5"/>
    <mergeCell ref="D5:E5"/>
    <mergeCell ref="F5:G5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/>
  <dimension ref="A1:G25"/>
  <sheetViews>
    <sheetView showGridLines="0" zoomScale="75" zoomScaleNormal="75" workbookViewId="0" topLeftCell="A1">
      <selection activeCell="A20" sqref="A20"/>
    </sheetView>
  </sheetViews>
  <sheetFormatPr defaultColWidth="12.57421875" defaultRowHeight="12.75"/>
  <cols>
    <col min="1" max="1" width="60.7109375" style="75" customWidth="1"/>
    <col min="2" max="7" width="11.00390625" style="75" customWidth="1"/>
    <col min="8" max="16384" width="19.140625" style="75" customWidth="1"/>
  </cols>
  <sheetData>
    <row r="1" spans="1:7" s="72" customFormat="1" ht="18">
      <c r="A1" s="134" t="s">
        <v>0</v>
      </c>
      <c r="B1" s="134"/>
      <c r="C1" s="134"/>
      <c r="D1" s="134"/>
      <c r="E1" s="134"/>
      <c r="F1" s="134"/>
      <c r="G1" s="71"/>
    </row>
    <row r="3" spans="1:6" ht="15">
      <c r="A3" s="135" t="s">
        <v>79</v>
      </c>
      <c r="B3" s="135"/>
      <c r="C3" s="135"/>
      <c r="D3" s="135"/>
      <c r="E3" s="163"/>
      <c r="F3" s="163"/>
    </row>
    <row r="4" spans="1:4" ht="15">
      <c r="A4" s="125"/>
      <c r="B4" s="73"/>
      <c r="C4" s="73"/>
      <c r="D4" s="73"/>
    </row>
    <row r="5" spans="1:7" ht="12.75">
      <c r="A5" s="140" t="s">
        <v>64</v>
      </c>
      <c r="B5" s="139" t="s">
        <v>18</v>
      </c>
      <c r="C5" s="142"/>
      <c r="D5" s="139" t="s">
        <v>19</v>
      </c>
      <c r="E5" s="158"/>
      <c r="F5" s="158"/>
      <c r="G5" s="30"/>
    </row>
    <row r="6" spans="1:6" ht="13.5" thickBot="1">
      <c r="A6" s="147"/>
      <c r="B6" s="97" t="s">
        <v>65</v>
      </c>
      <c r="C6" s="98">
        <v>1999</v>
      </c>
      <c r="D6" s="98">
        <v>2000</v>
      </c>
      <c r="E6" s="98">
        <v>2001</v>
      </c>
      <c r="F6" s="98">
        <v>2002</v>
      </c>
    </row>
    <row r="7" spans="1:6" ht="12.75">
      <c r="A7" s="81" t="s">
        <v>66</v>
      </c>
      <c r="B7" s="99">
        <v>4933.3</v>
      </c>
      <c r="C7" s="100">
        <v>3897.6</v>
      </c>
      <c r="D7" s="100">
        <v>15982.113879773537</v>
      </c>
      <c r="E7" s="100">
        <v>24664.93575180604</v>
      </c>
      <c r="F7" s="100">
        <v>89675.34</v>
      </c>
    </row>
    <row r="8" spans="1:6" ht="12.75">
      <c r="A8" s="76" t="s">
        <v>67</v>
      </c>
      <c r="B8" s="86" t="s">
        <v>24</v>
      </c>
      <c r="C8" s="87" t="s">
        <v>24</v>
      </c>
      <c r="D8" s="87" t="s">
        <v>24</v>
      </c>
      <c r="E8" s="87" t="s">
        <v>24</v>
      </c>
      <c r="F8" s="87" t="s">
        <v>24</v>
      </c>
    </row>
    <row r="9" spans="1:6" ht="12.75">
      <c r="A9" s="76" t="s">
        <v>68</v>
      </c>
      <c r="B9" s="86">
        <v>302.8</v>
      </c>
      <c r="C9" s="87">
        <v>445.3</v>
      </c>
      <c r="D9" s="87">
        <v>1997.1632228673086</v>
      </c>
      <c r="E9" s="87">
        <v>7735.025783419278</v>
      </c>
      <c r="F9" s="87">
        <v>5355.3</v>
      </c>
    </row>
    <row r="10" spans="1:6" ht="12.75">
      <c r="A10" s="76" t="s">
        <v>57</v>
      </c>
      <c r="B10" s="86">
        <v>39.9</v>
      </c>
      <c r="C10" s="87">
        <v>76</v>
      </c>
      <c r="D10" s="87" t="s">
        <v>24</v>
      </c>
      <c r="E10" s="87" t="s">
        <v>24</v>
      </c>
      <c r="F10" s="87" t="s">
        <v>24</v>
      </c>
    </row>
    <row r="11" spans="1:6" ht="12.75">
      <c r="A11" s="76" t="s">
        <v>69</v>
      </c>
      <c r="B11" s="86">
        <v>1499.3</v>
      </c>
      <c r="C11" s="87">
        <v>1926.2</v>
      </c>
      <c r="D11" s="87">
        <v>3380.693087158775</v>
      </c>
      <c r="E11" s="87">
        <v>2739.4131717812797</v>
      </c>
      <c r="F11" s="87">
        <v>11685.92</v>
      </c>
    </row>
    <row r="12" spans="1:6" ht="12.75">
      <c r="A12" s="76" t="s">
        <v>83</v>
      </c>
      <c r="B12" s="86">
        <v>219.7</v>
      </c>
      <c r="C12" s="87">
        <v>567</v>
      </c>
      <c r="D12" s="87">
        <v>5511.280997199284</v>
      </c>
      <c r="E12" s="87">
        <v>7544.504946329618</v>
      </c>
      <c r="F12" s="87">
        <v>7991.1</v>
      </c>
    </row>
    <row r="13" spans="1:6" ht="12.75">
      <c r="A13" s="76" t="s">
        <v>70</v>
      </c>
      <c r="B13" s="86">
        <v>176.8</v>
      </c>
      <c r="C13" s="87" t="s">
        <v>24</v>
      </c>
      <c r="D13" s="87" t="s">
        <v>24</v>
      </c>
      <c r="E13" s="87" t="s">
        <v>24</v>
      </c>
      <c r="F13" s="87" t="s">
        <v>24</v>
      </c>
    </row>
    <row r="14" spans="1:6" ht="12.75">
      <c r="A14" s="76" t="s">
        <v>71</v>
      </c>
      <c r="B14" s="86">
        <v>63.4</v>
      </c>
      <c r="C14" s="87">
        <v>109.2</v>
      </c>
      <c r="D14" s="87">
        <v>509.0572524130636</v>
      </c>
      <c r="E14" s="87">
        <v>826.9926556320844</v>
      </c>
      <c r="F14" s="87" t="s">
        <v>24</v>
      </c>
    </row>
    <row r="15" spans="1:6" ht="12.75">
      <c r="A15" s="76" t="s">
        <v>72</v>
      </c>
      <c r="B15" s="86">
        <v>16</v>
      </c>
      <c r="C15" s="87">
        <v>16</v>
      </c>
      <c r="D15" s="87">
        <v>96.16193670140517</v>
      </c>
      <c r="E15" s="87">
        <v>96.16193670140517</v>
      </c>
      <c r="F15" s="87">
        <v>96.16</v>
      </c>
    </row>
    <row r="16" spans="1:6" ht="12.75">
      <c r="A16" s="76" t="s">
        <v>73</v>
      </c>
      <c r="B16" s="86">
        <v>47.7</v>
      </c>
      <c r="C16" s="87">
        <v>47.7</v>
      </c>
      <c r="D16" s="87">
        <v>286.68277379106416</v>
      </c>
      <c r="E16" s="87">
        <v>330.55665741108027</v>
      </c>
      <c r="F16" s="87">
        <v>330.56</v>
      </c>
    </row>
    <row r="17" spans="1:6" ht="12.75">
      <c r="A17" s="76" t="s">
        <v>74</v>
      </c>
      <c r="B17" s="86">
        <v>836</v>
      </c>
      <c r="C17" s="87">
        <v>1394.1</v>
      </c>
      <c r="D17" s="87">
        <v>51773.58672003654</v>
      </c>
      <c r="E17" s="87">
        <v>99386.36664142416</v>
      </c>
      <c r="F17" s="87">
        <v>3756.98</v>
      </c>
    </row>
    <row r="18" spans="1:6" ht="12.75">
      <c r="A18" s="76" t="s">
        <v>75</v>
      </c>
      <c r="B18" s="86">
        <v>494</v>
      </c>
      <c r="C18" s="87">
        <v>205</v>
      </c>
      <c r="D18" s="87">
        <v>254.22812015433988</v>
      </c>
      <c r="E18" s="87">
        <v>6456.673037394972</v>
      </c>
      <c r="F18" s="87">
        <v>5097.04</v>
      </c>
    </row>
    <row r="19" spans="1:6" ht="12.75">
      <c r="A19" s="76" t="s">
        <v>84</v>
      </c>
      <c r="B19" s="86">
        <v>65.2</v>
      </c>
      <c r="C19" s="87">
        <v>233.5</v>
      </c>
      <c r="D19" s="87">
        <v>621.446515932831</v>
      </c>
      <c r="E19" s="87">
        <v>1280.1557823374562</v>
      </c>
      <c r="F19" s="87">
        <v>21166.8</v>
      </c>
    </row>
    <row r="20" spans="1:6" ht="12.75">
      <c r="A20" s="76" t="s">
        <v>76</v>
      </c>
      <c r="B20" s="86">
        <v>28.7</v>
      </c>
      <c r="C20" s="87" t="s">
        <v>24</v>
      </c>
      <c r="D20" s="87" t="s">
        <v>24</v>
      </c>
      <c r="E20" s="87" t="s">
        <v>24</v>
      </c>
      <c r="F20" s="87" t="s">
        <v>24</v>
      </c>
    </row>
    <row r="21" spans="1:6" ht="12.75">
      <c r="A21" s="76" t="s">
        <v>77</v>
      </c>
      <c r="B21" s="86">
        <v>102.3</v>
      </c>
      <c r="C21" s="87">
        <v>174.4</v>
      </c>
      <c r="D21" s="87">
        <v>952.0031733439112</v>
      </c>
      <c r="E21" s="87">
        <v>941.7859675693868</v>
      </c>
      <c r="F21" s="87">
        <v>627.2</v>
      </c>
    </row>
    <row r="22" spans="1:6" ht="12.75">
      <c r="A22" s="76" t="s">
        <v>78</v>
      </c>
      <c r="B22" s="86" t="s">
        <v>24</v>
      </c>
      <c r="C22" s="86" t="s">
        <v>24</v>
      </c>
      <c r="D22" s="87">
        <v>1352.8782469678938</v>
      </c>
      <c r="E22" s="87">
        <v>4676.47518421021</v>
      </c>
      <c r="F22" s="87">
        <v>5452.93</v>
      </c>
    </row>
    <row r="23" spans="1:6" ht="12.75">
      <c r="A23" s="76" t="s">
        <v>45</v>
      </c>
      <c r="B23" s="86" t="s">
        <v>24</v>
      </c>
      <c r="C23" s="87">
        <v>10.6</v>
      </c>
      <c r="D23" s="87">
        <v>250.62204752803723</v>
      </c>
      <c r="E23" s="87">
        <v>240.4048417535129</v>
      </c>
      <c r="F23" s="87">
        <v>2945.27</v>
      </c>
    </row>
    <row r="24" spans="1:6" ht="12.75">
      <c r="A24" s="76"/>
      <c r="B24" s="86"/>
      <c r="C24" s="87"/>
      <c r="D24" s="87"/>
      <c r="E24" s="87"/>
      <c r="F24" s="87"/>
    </row>
    <row r="25" spans="1:6" ht="13.5" thickBot="1">
      <c r="A25" s="89" t="s">
        <v>11</v>
      </c>
      <c r="B25" s="101">
        <v>8825.1</v>
      </c>
      <c r="C25" s="102">
        <v>9102.6</v>
      </c>
      <c r="D25" s="102">
        <f>(SUM(D7:D23))</f>
        <v>82967.91797386798</v>
      </c>
      <c r="E25" s="102">
        <f>SUM(E7:E23)</f>
        <v>156919.45235777047</v>
      </c>
      <c r="F25" s="102">
        <f>SUM(F7:F23)</f>
        <v>154180.59999999998</v>
      </c>
    </row>
  </sheetData>
  <mergeCells count="5">
    <mergeCell ref="A1:F1"/>
    <mergeCell ref="B5:C5"/>
    <mergeCell ref="D5:F5"/>
    <mergeCell ref="A3:F3"/>
    <mergeCell ref="A5:A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 transitionEvaluation="1"/>
  <dimension ref="A1:M16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3.7109375" style="108" customWidth="1"/>
    <col min="2" max="2" width="9.28125" style="108" customWidth="1"/>
    <col min="3" max="3" width="7.57421875" style="108" customWidth="1"/>
    <col min="4" max="4" width="9.28125" style="108" customWidth="1"/>
    <col min="5" max="5" width="7.57421875" style="108" customWidth="1"/>
    <col min="6" max="6" width="9.28125" style="108" customWidth="1"/>
    <col min="7" max="7" width="7.57421875" style="108" customWidth="1"/>
    <col min="8" max="8" width="9.28125" style="108" customWidth="1"/>
    <col min="9" max="9" width="7.57421875" style="108" customWidth="1"/>
    <col min="10" max="10" width="9.28125" style="108" customWidth="1"/>
    <col min="11" max="11" width="7.57421875" style="108" customWidth="1"/>
    <col min="12" max="12" width="9.28125" style="108" customWidth="1"/>
    <col min="13" max="13" width="7.57421875" style="108" customWidth="1"/>
    <col min="14" max="16384" width="12.57421875" style="108" customWidth="1"/>
  </cols>
  <sheetData>
    <row r="1" spans="1:13" s="103" customFormat="1" ht="18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3" spans="1:13" s="105" customFormat="1" ht="15">
      <c r="A3" s="168" t="s">
        <v>85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s="105" customFormat="1" ht="15">
      <c r="A4" s="12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s="105" customFormat="1" ht="14.25">
      <c r="A5" s="172" t="s">
        <v>20</v>
      </c>
      <c r="B5" s="139" t="s">
        <v>2</v>
      </c>
      <c r="C5" s="158"/>
      <c r="D5" s="158"/>
      <c r="E5" s="158"/>
      <c r="F5" s="158"/>
      <c r="G5" s="142"/>
      <c r="H5" s="171" t="s">
        <v>3</v>
      </c>
      <c r="I5" s="158"/>
      <c r="J5" s="158"/>
      <c r="K5" s="158"/>
      <c r="L5" s="158"/>
      <c r="M5" s="158"/>
    </row>
    <row r="6" spans="1:13" ht="12.75">
      <c r="A6" s="146"/>
      <c r="B6" s="106">
        <v>1998</v>
      </c>
      <c r="C6" s="121"/>
      <c r="D6" s="106">
        <v>1999</v>
      </c>
      <c r="E6" s="107"/>
      <c r="F6" s="169">
        <v>2000</v>
      </c>
      <c r="G6" s="170"/>
      <c r="H6" s="106">
        <v>2000</v>
      </c>
      <c r="I6" s="107"/>
      <c r="J6" s="169">
        <v>2001</v>
      </c>
      <c r="K6" s="170"/>
      <c r="L6" s="169">
        <v>2002</v>
      </c>
      <c r="M6" s="170"/>
    </row>
    <row r="7" spans="1:13" ht="13.5" thickBot="1">
      <c r="A7" s="147"/>
      <c r="B7" s="110" t="s">
        <v>5</v>
      </c>
      <c r="C7" s="110" t="s">
        <v>6</v>
      </c>
      <c r="D7" s="110" t="s">
        <v>5</v>
      </c>
      <c r="E7" s="111" t="s">
        <v>6</v>
      </c>
      <c r="F7" s="110" t="s">
        <v>5</v>
      </c>
      <c r="G7" s="111" t="s">
        <v>6</v>
      </c>
      <c r="H7" s="110" t="s">
        <v>5</v>
      </c>
      <c r="I7" s="111" t="s">
        <v>6</v>
      </c>
      <c r="J7" s="110" t="s">
        <v>5</v>
      </c>
      <c r="K7" s="111" t="s">
        <v>6</v>
      </c>
      <c r="L7" s="110" t="s">
        <v>5</v>
      </c>
      <c r="M7" s="111" t="s">
        <v>6</v>
      </c>
    </row>
    <row r="8" spans="1:13" ht="12.75">
      <c r="A8" s="112" t="s">
        <v>7</v>
      </c>
      <c r="B8" s="113">
        <v>127.1</v>
      </c>
      <c r="C8" s="113">
        <v>56.46379386939138</v>
      </c>
      <c r="D8" s="113">
        <v>124.7</v>
      </c>
      <c r="E8" s="114">
        <v>53.912667531344574</v>
      </c>
      <c r="F8" s="113">
        <v>138</v>
      </c>
      <c r="G8" s="114">
        <f>F8/F$13*100</f>
        <v>53.592233009708735</v>
      </c>
      <c r="H8" s="113">
        <v>829.3967040496195</v>
      </c>
      <c r="I8" s="114">
        <f>H8/H$13*100</f>
        <v>53.592233009708735</v>
      </c>
      <c r="J8" s="113">
        <v>870.6</v>
      </c>
      <c r="K8" s="114">
        <f>J8/J$13*100</f>
        <v>52.26945244956773</v>
      </c>
      <c r="L8" s="113">
        <v>932</v>
      </c>
      <c r="M8" s="114">
        <f>L8/L$13*100</f>
        <v>51.49740302795889</v>
      </c>
    </row>
    <row r="9" spans="1:13" ht="12.75">
      <c r="A9" s="109" t="s">
        <v>8</v>
      </c>
      <c r="B9" s="115">
        <v>80.5</v>
      </c>
      <c r="C9" s="115">
        <v>35.761883607285654</v>
      </c>
      <c r="D9" s="115">
        <v>88.3</v>
      </c>
      <c r="E9" s="116">
        <v>38.17552961521833</v>
      </c>
      <c r="F9" s="115">
        <v>99.7</v>
      </c>
      <c r="G9" s="116">
        <f>F9/F$13*100</f>
        <v>38.71844660194175</v>
      </c>
      <c r="H9" s="115">
        <v>599.2090680706309</v>
      </c>
      <c r="I9" s="116">
        <f>H9/H$13*100</f>
        <v>38.71844660194174</v>
      </c>
      <c r="J9" s="115">
        <v>666.9</v>
      </c>
      <c r="K9" s="116">
        <f>J9/J$13*100</f>
        <v>40.039625360230545</v>
      </c>
      <c r="L9" s="115">
        <v>748.7</v>
      </c>
      <c r="M9" s="116">
        <f>L9/L$13*100</f>
        <v>41.369212067631786</v>
      </c>
    </row>
    <row r="10" spans="1:13" ht="12.75">
      <c r="A10" s="109" t="s">
        <v>16</v>
      </c>
      <c r="B10" s="115">
        <v>11.6</v>
      </c>
      <c r="C10" s="115">
        <v>5.153265215459796</v>
      </c>
      <c r="D10" s="115">
        <v>11.4</v>
      </c>
      <c r="E10" s="116">
        <v>4.928664072632944</v>
      </c>
      <c r="F10" s="115">
        <v>11.7</v>
      </c>
      <c r="G10" s="116">
        <f>F10/F$13*100</f>
        <v>4.543689320388349</v>
      </c>
      <c r="H10" s="115">
        <v>70.31841621290252</v>
      </c>
      <c r="I10" s="116">
        <f>H10/H$13*100</f>
        <v>4.543689320388348</v>
      </c>
      <c r="J10" s="115">
        <v>78.3</v>
      </c>
      <c r="K10" s="116">
        <f>J10/J$13*100</f>
        <v>4.7010086455331415</v>
      </c>
      <c r="L10" s="115">
        <v>83.7</v>
      </c>
      <c r="M10" s="116">
        <f>L10/L$13*100</f>
        <v>4.624820422146094</v>
      </c>
    </row>
    <row r="11" spans="1:13" ht="12.75">
      <c r="A11" s="109" t="s">
        <v>80</v>
      </c>
      <c r="B11" s="115">
        <v>5.9</v>
      </c>
      <c r="C11" s="115">
        <v>2.621057307863172</v>
      </c>
      <c r="D11" s="115">
        <v>6.9</v>
      </c>
      <c r="E11" s="116">
        <v>2.9831387808041505</v>
      </c>
      <c r="F11" s="115">
        <v>8.1</v>
      </c>
      <c r="G11" s="116">
        <f>F11/F$13*100</f>
        <v>3.1456310679611645</v>
      </c>
      <c r="H11" s="115">
        <v>48.68198045508636</v>
      </c>
      <c r="I11" s="116">
        <f>H11/H$13*100</f>
        <v>3.1456310679611645</v>
      </c>
      <c r="J11" s="115">
        <v>49.8</v>
      </c>
      <c r="K11" s="116">
        <f>J11/J$13*100</f>
        <v>2.989913544668588</v>
      </c>
      <c r="L11" s="115">
        <v>45.4</v>
      </c>
      <c r="M11" s="116">
        <f>L11/L$13*100</f>
        <v>2.508564482263233</v>
      </c>
    </row>
    <row r="12" spans="1:13" ht="12.75">
      <c r="A12" s="109"/>
      <c r="B12" s="115"/>
      <c r="C12" s="115"/>
      <c r="D12" s="115"/>
      <c r="E12" s="116"/>
      <c r="F12" s="115"/>
      <c r="G12" s="116"/>
      <c r="H12" s="115"/>
      <c r="I12" s="116"/>
      <c r="J12" s="115"/>
      <c r="K12" s="116"/>
      <c r="L12" s="115"/>
      <c r="M12" s="116"/>
    </row>
    <row r="13" spans="1:13" ht="13.5" thickBot="1">
      <c r="A13" s="117" t="s">
        <v>11</v>
      </c>
      <c r="B13" s="118">
        <v>225.1</v>
      </c>
      <c r="C13" s="118">
        <v>100</v>
      </c>
      <c r="D13" s="118">
        <v>231.3</v>
      </c>
      <c r="E13" s="119">
        <v>100</v>
      </c>
      <c r="F13" s="118">
        <f>SUM(F8:F11)</f>
        <v>257.5</v>
      </c>
      <c r="G13" s="119">
        <f>SUM(G8:G12)</f>
        <v>100</v>
      </c>
      <c r="H13" s="118">
        <f>SUM(H8:H11)</f>
        <v>1547.6061687882395</v>
      </c>
      <c r="I13" s="119">
        <f>SUM(I8:I12)</f>
        <v>99.99999999999999</v>
      </c>
      <c r="J13" s="118">
        <f>SUM(J8:J11)</f>
        <v>1665.6</v>
      </c>
      <c r="K13" s="119">
        <f>SUM(K8:K12)</f>
        <v>100</v>
      </c>
      <c r="L13" s="118">
        <f>SUM(L8:L11)</f>
        <v>1809.8000000000002</v>
      </c>
      <c r="M13" s="119">
        <f>SUM(M8:M11)</f>
        <v>100</v>
      </c>
    </row>
    <row r="14" ht="12.75">
      <c r="A14" s="5"/>
    </row>
    <row r="15" spans="2:10" ht="12.75">
      <c r="B15" s="120"/>
      <c r="D15" s="120"/>
      <c r="F15" s="120"/>
      <c r="H15" s="120"/>
      <c r="J15" s="120"/>
    </row>
    <row r="16" spans="2:10" ht="12.75">
      <c r="B16" s="120"/>
      <c r="D16" s="120"/>
      <c r="F16" s="120"/>
      <c r="H16" s="120"/>
      <c r="J16" s="120"/>
    </row>
  </sheetData>
  <mergeCells count="8">
    <mergeCell ref="A1:M1"/>
    <mergeCell ref="A3:M3"/>
    <mergeCell ref="F6:G6"/>
    <mergeCell ref="B5:G5"/>
    <mergeCell ref="J6:K6"/>
    <mergeCell ref="H5:M5"/>
    <mergeCell ref="L6:M6"/>
    <mergeCell ref="A5:A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2003-12-09T12:36:14Z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