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'16.16'!$A$1:$G$92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<sst xmlns="http://schemas.openxmlformats.org/spreadsheetml/2006/main" count="136" uniqueCount="73">
  <si>
    <t>VIÑEDO</t>
  </si>
  <si>
    <t>Total</t>
  </si>
  <si>
    <t>en fresco</t>
  </si>
  <si>
    <t/>
  </si>
  <si>
    <t>-</t>
  </si>
  <si>
    <t>Comunidades Autónomas</t>
  </si>
  <si>
    <t xml:space="preserve"> Coruña (La)</t>
  </si>
  <si>
    <t xml:space="preserve"> Lugo</t>
  </si>
  <si>
    <t xml:space="preserve"> Orense</t>
  </si>
  <si>
    <t xml:space="preserve"> Pontevedra</t>
  </si>
  <si>
    <t xml:space="preserve"> GALICIA</t>
  </si>
  <si>
    <t xml:space="preserve"> P. DE ASTURIAS</t>
  </si>
  <si>
    <t xml:space="preserve"> CANTABRIA</t>
  </si>
  <si>
    <t xml:space="preserve"> Álava</t>
  </si>
  <si>
    <t xml:space="preserve"> Guipúzcoa</t>
  </si>
  <si>
    <t xml:space="preserve"> Vizcaya</t>
  </si>
  <si>
    <t xml:space="preserve"> NAVARRA</t>
  </si>
  <si>
    <t xml:space="preserve"> LA RIOJA</t>
  </si>
  <si>
    <t xml:space="preserve"> Huesca</t>
  </si>
  <si>
    <t xml:space="preserve"> Teruel</t>
  </si>
  <si>
    <t xml:space="preserve"> Zaragoza</t>
  </si>
  <si>
    <t xml:space="preserve"> Barcelona</t>
  </si>
  <si>
    <t xml:space="preserve"> Girona</t>
  </si>
  <si>
    <t xml:space="preserve"> Lleida</t>
  </si>
  <si>
    <t xml:space="preserve"> Tarragona</t>
  </si>
  <si>
    <t xml:space="preserve"> CATALUÑA</t>
  </si>
  <si>
    <t xml:space="preserve"> BALEARES</t>
  </si>
  <si>
    <t xml:space="preserve"> Ávila</t>
  </si>
  <si>
    <t xml:space="preserve"> Burgos</t>
  </si>
  <si>
    <t xml:space="preserve"> León</t>
  </si>
  <si>
    <t xml:space="preserve"> Palencia</t>
  </si>
  <si>
    <t xml:space="preserve"> Salamanca</t>
  </si>
  <si>
    <t xml:space="preserve"> Segovia</t>
  </si>
  <si>
    <t xml:space="preserve"> Soria</t>
  </si>
  <si>
    <t xml:space="preserve"> Valladolid</t>
  </si>
  <si>
    <t xml:space="preserve"> Zamora</t>
  </si>
  <si>
    <t xml:space="preserve"> MADRID</t>
  </si>
  <si>
    <t xml:space="preserve"> Albacete</t>
  </si>
  <si>
    <t xml:space="preserve"> Ciudad Real</t>
  </si>
  <si>
    <t xml:space="preserve"> Cuenca</t>
  </si>
  <si>
    <t xml:space="preserve"> Guadalajara</t>
  </si>
  <si>
    <t xml:space="preserve"> Toledo</t>
  </si>
  <si>
    <t xml:space="preserve"> CASTILLA-LA MANCHA</t>
  </si>
  <si>
    <t xml:space="preserve"> Alicante</t>
  </si>
  <si>
    <t xml:space="preserve"> Castellón</t>
  </si>
  <si>
    <t xml:space="preserve"> Valencia</t>
  </si>
  <si>
    <t xml:space="preserve"> C. VALENCIANA</t>
  </si>
  <si>
    <t xml:space="preserve"> R. DE MURCIA</t>
  </si>
  <si>
    <t xml:space="preserve"> Badajoz</t>
  </si>
  <si>
    <t xml:space="preserve"> Cáceres</t>
  </si>
  <si>
    <t xml:space="preserve"> EXTREMADURA</t>
  </si>
  <si>
    <t xml:space="preserve"> Almería</t>
  </si>
  <si>
    <t xml:space="preserve"> Cádiz</t>
  </si>
  <si>
    <t xml:space="preserve"> Córdoba</t>
  </si>
  <si>
    <t xml:space="preserve"> Granada</t>
  </si>
  <si>
    <t xml:space="preserve"> Huelva</t>
  </si>
  <si>
    <t xml:space="preserve"> Jaén</t>
  </si>
  <si>
    <t xml:space="preserve"> Málaga</t>
  </si>
  <si>
    <t xml:space="preserve"> Sevilla</t>
  </si>
  <si>
    <t xml:space="preserve"> Palmas (Las)</t>
  </si>
  <si>
    <t xml:space="preserve"> S. C. Tenerife</t>
  </si>
  <si>
    <t xml:space="preserve"> CANARIAS</t>
  </si>
  <si>
    <t xml:space="preserve"> ESPAÑA</t>
  </si>
  <si>
    <t>Provincias y</t>
  </si>
  <si>
    <t>Consumo</t>
  </si>
  <si>
    <t>Transformación</t>
  </si>
  <si>
    <t>Para pasas</t>
  </si>
  <si>
    <t>Para vino y mosto</t>
  </si>
  <si>
    <t xml:space="preserve"> PAIS VASCO</t>
  </si>
  <si>
    <t xml:space="preserve"> ARAGON</t>
  </si>
  <si>
    <t xml:space="preserve"> CASTILLA Y LEON</t>
  </si>
  <si>
    <t xml:space="preserve"> ANDALUCIA</t>
  </si>
  <si>
    <t>16.16. UVA: Análisis provincial según destino de la producción, 2001 (toneladas)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</si>
</sst>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4" xfId="0" applyFill="1" applyBorder="1" applyAlignment="1">
      <alignment horizontal="center"/>
    </xf>
    <xf numFmtId="3" fontId="0" fillId="2" borderId="3" xfId="0" applyNumberFormat="1" applyFill="1" applyBorder="1" applyAlignment="1">
      <alignment/>
    </xf>
    <xf numFmtId="0" fontId="0" fillId="2" borderId="5" xfId="0" applyFill="1" applyBorder="1" applyAlignment="1">
      <alignment horizontal="center"/>
    </xf>
    <xf numFmtId="3" fontId="5" fillId="2" borderId="3" xfId="0" applyNumberFormat="1" applyFont="1" applyFill="1" applyBorder="1" applyAlignment="1">
      <alignment/>
    </xf>
    <xf numFmtId="176" fontId="0" fillId="2" borderId="0" xfId="0" applyNumberFormat="1" applyFill="1" applyAlignment="1">
      <alignment/>
    </xf>
    <xf numFmtId="177" fontId="0" fillId="2" borderId="0" xfId="0" applyNumberFormat="1" applyFill="1" applyAlignment="1">
      <alignment/>
    </xf>
    <xf numFmtId="3" fontId="0" fillId="2" borderId="0" xfId="0" applyNumberFormat="1" applyFill="1" applyAlignment="1">
      <alignment/>
    </xf>
    <xf numFmtId="3" fontId="5" fillId="2" borderId="5" xfId="0" applyNumberFormat="1" applyFont="1" applyFill="1" applyBorder="1" applyAlignment="1">
      <alignment/>
    </xf>
    <xf numFmtId="0" fontId="0" fillId="2" borderId="0" xfId="0" applyFill="1" applyAlignment="1">
      <alignment horizontal="center"/>
    </xf>
    <xf numFmtId="3" fontId="0" fillId="2" borderId="6" xfId="0" applyNumberFormat="1" applyFont="1" applyFill="1" applyBorder="1" applyAlignment="1">
      <alignment horizontal="right"/>
    </xf>
    <xf numFmtId="3" fontId="0" fillId="2" borderId="3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0" fontId="0" fillId="2" borderId="4" xfId="0" applyFill="1" applyBorder="1" applyAlignment="1">
      <alignment horizontal="centerContinuous"/>
    </xf>
    <xf numFmtId="176" fontId="0" fillId="2" borderId="0" xfId="0" applyNumberFormat="1" applyFill="1" applyAlignment="1" applyProtection="1">
      <alignment/>
      <protection/>
    </xf>
    <xf numFmtId="0" fontId="6" fillId="2" borderId="7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 quotePrefix="1">
      <alignment horizontal="left"/>
    </xf>
    <xf numFmtId="0" fontId="7" fillId="2" borderId="0" xfId="0" applyFont="1" applyFill="1" applyBorder="1" applyAlignment="1" quotePrefix="1">
      <alignment horizontal="left"/>
    </xf>
    <xf numFmtId="0" fontId="0" fillId="2" borderId="2" xfId="0" applyFill="1" applyBorder="1" applyAlignment="1">
      <alignment horizontal="centerContinuous"/>
    </xf>
    <xf numFmtId="0" fontId="0" fillId="2" borderId="8" xfId="0" applyFill="1" applyBorder="1" applyAlignment="1" quotePrefix="1">
      <alignment horizontal="left"/>
    </xf>
    <xf numFmtId="3" fontId="5" fillId="2" borderId="5" xfId="0" applyNumberFormat="1" applyFont="1" applyFill="1" applyBorder="1" applyAlignment="1">
      <alignment horizontal="right"/>
    </xf>
    <xf numFmtId="0" fontId="7" fillId="2" borderId="9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/>
  <dimension ref="A1:S86"/>
  <sheetViews>
    <sheetView tabSelected="1" zoomScale="75" zoomScaleNormal="75" zoomScaleSheetLayoutView="25" workbookViewId="0" topLeftCell="A1">
      <selection activeCell="A3" sqref="A3:E3"/>
    </sheetView>
  </sheetViews>
  <sheetFormatPr defaultColWidth="11.421875" defaultRowHeight="12.75"/>
  <cols>
    <col min="1" max="1" width="36.421875" style="2" customWidth="1"/>
    <col min="2" max="5" width="18.57421875" style="2" customWidth="1"/>
    <col min="6" max="16384" width="11.421875" style="2" customWidth="1"/>
  </cols>
  <sheetData>
    <row r="1" spans="1:5" ht="18">
      <c r="A1" s="28" t="s">
        <v>0</v>
      </c>
      <c r="B1" s="28"/>
      <c r="C1" s="28"/>
      <c r="D1" s="28"/>
      <c r="E1" s="28"/>
    </row>
    <row r="3" spans="1:5" ht="15">
      <c r="A3" s="29" t="s">
        <v>72</v>
      </c>
      <c r="B3" s="29"/>
      <c r="C3" s="29"/>
      <c r="D3" s="29"/>
      <c r="E3" s="29"/>
    </row>
    <row r="4" spans="1:5" ht="12.75">
      <c r="A4" s="4"/>
      <c r="B4" s="17"/>
      <c r="C4" s="17"/>
      <c r="D4" s="17"/>
      <c r="E4" s="17"/>
    </row>
    <row r="5" spans="1:5" ht="12.75">
      <c r="A5" s="13" t="s">
        <v>63</v>
      </c>
      <c r="B5" s="3" t="s">
        <v>64</v>
      </c>
      <c r="C5" s="24" t="s">
        <v>65</v>
      </c>
      <c r="D5" s="17"/>
      <c r="E5" s="25" t="s">
        <v>3</v>
      </c>
    </row>
    <row r="6" spans="1:5" ht="13.5" thickBot="1">
      <c r="A6" s="5" t="s">
        <v>5</v>
      </c>
      <c r="B6" s="1" t="s">
        <v>2</v>
      </c>
      <c r="C6" s="1" t="s">
        <v>66</v>
      </c>
      <c r="D6" s="1" t="s">
        <v>67</v>
      </c>
      <c r="E6" s="7" t="s">
        <v>1</v>
      </c>
    </row>
    <row r="7" spans="1:6" ht="12.75">
      <c r="A7" s="19" t="s">
        <v>6</v>
      </c>
      <c r="B7" s="14" t="s">
        <v>4</v>
      </c>
      <c r="C7" s="14" t="s">
        <v>4</v>
      </c>
      <c r="D7" s="14">
        <v>16864</v>
      </c>
      <c r="E7" s="6">
        <f>SUM(B7:D7)</f>
        <v>16864</v>
      </c>
      <c r="F7" s="9"/>
    </row>
    <row r="8" spans="1:6" ht="12.75">
      <c r="A8" s="20" t="s">
        <v>7</v>
      </c>
      <c r="B8" s="15" t="s">
        <v>4</v>
      </c>
      <c r="C8" s="15" t="s">
        <v>4</v>
      </c>
      <c r="D8" s="15">
        <v>15184</v>
      </c>
      <c r="E8" s="6">
        <f>SUM(B8:D8)</f>
        <v>15184</v>
      </c>
      <c r="F8" s="9"/>
    </row>
    <row r="9" spans="1:6" ht="12.75">
      <c r="A9" s="20" t="s">
        <v>8</v>
      </c>
      <c r="B9" s="15" t="s">
        <v>4</v>
      </c>
      <c r="C9" s="15" t="s">
        <v>4</v>
      </c>
      <c r="D9" s="15">
        <v>61915</v>
      </c>
      <c r="E9" s="6">
        <f>SUM(B9:D9)</f>
        <v>61915</v>
      </c>
      <c r="F9" s="9"/>
    </row>
    <row r="10" spans="1:6" ht="12.75">
      <c r="A10" s="20" t="s">
        <v>9</v>
      </c>
      <c r="B10" s="15" t="s">
        <v>4</v>
      </c>
      <c r="C10" s="15" t="s">
        <v>4</v>
      </c>
      <c r="D10" s="15">
        <v>135689</v>
      </c>
      <c r="E10" s="6">
        <f>SUM(B10:D10)</f>
        <v>135689</v>
      </c>
      <c r="F10" s="9"/>
    </row>
    <row r="11" spans="1:6" ht="12.75">
      <c r="A11" s="21" t="s">
        <v>10</v>
      </c>
      <c r="B11" s="16" t="str">
        <f>IF(SUM(B7:B10)&lt;&gt;0,SUM(B7:B10),"-")</f>
        <v>-</v>
      </c>
      <c r="C11" s="16" t="str">
        <f>IF(SUM(C7:C10)&lt;&gt;0,SUM(C7:C10),"-")</f>
        <v>-</v>
      </c>
      <c r="D11" s="16">
        <f>IF(SUM(D7:D10)&lt;&gt;0,SUM(D7:D10),"-")</f>
        <v>229652</v>
      </c>
      <c r="E11" s="8">
        <f>SUM(E7:E10)</f>
        <v>229652</v>
      </c>
      <c r="F11" s="9"/>
    </row>
    <row r="12" spans="1:6" ht="12.75">
      <c r="A12" s="21"/>
      <c r="B12" s="16"/>
      <c r="C12" s="16"/>
      <c r="D12" s="16"/>
      <c r="E12" s="6"/>
      <c r="F12" s="9"/>
    </row>
    <row r="13" spans="1:6" ht="12.75">
      <c r="A13" s="21" t="s">
        <v>11</v>
      </c>
      <c r="B13" s="16" t="s">
        <v>4</v>
      </c>
      <c r="C13" s="16" t="s">
        <v>4</v>
      </c>
      <c r="D13" s="16">
        <v>500</v>
      </c>
      <c r="E13" s="8">
        <f>SUM(B13:D13)</f>
        <v>500</v>
      </c>
      <c r="F13" s="9"/>
    </row>
    <row r="14" spans="1:6" ht="12.75">
      <c r="A14" s="21"/>
      <c r="B14" s="16"/>
      <c r="C14" s="16"/>
      <c r="D14" s="16"/>
      <c r="E14" s="6"/>
      <c r="F14" s="9"/>
    </row>
    <row r="15" spans="1:6" ht="12.75">
      <c r="A15" s="21" t="s">
        <v>12</v>
      </c>
      <c r="B15" s="16" t="s">
        <v>4</v>
      </c>
      <c r="C15" s="16" t="s">
        <v>4</v>
      </c>
      <c r="D15" s="16">
        <v>210</v>
      </c>
      <c r="E15" s="8">
        <f>SUM(B15:D15)</f>
        <v>210</v>
      </c>
      <c r="F15" s="9"/>
    </row>
    <row r="16" spans="1:6" ht="12.75">
      <c r="A16" s="21"/>
      <c r="B16" s="16"/>
      <c r="C16" s="16"/>
      <c r="D16" s="16"/>
      <c r="E16" s="6"/>
      <c r="F16" s="9"/>
    </row>
    <row r="17" spans="1:6" ht="12.75">
      <c r="A17" s="22" t="s">
        <v>13</v>
      </c>
      <c r="B17" s="15" t="s">
        <v>4</v>
      </c>
      <c r="C17" s="15" t="s">
        <v>4</v>
      </c>
      <c r="D17" s="15">
        <v>80027</v>
      </c>
      <c r="E17" s="6">
        <f>SUM(B17:D17)</f>
        <v>80027</v>
      </c>
      <c r="F17" s="9"/>
    </row>
    <row r="18" spans="1:6" ht="12.75">
      <c r="A18" s="22" t="s">
        <v>14</v>
      </c>
      <c r="B18" s="15" t="s">
        <v>4</v>
      </c>
      <c r="C18" s="15" t="s">
        <v>4</v>
      </c>
      <c r="D18" s="15">
        <v>1029</v>
      </c>
      <c r="E18" s="6">
        <f>SUM(B18:D18)</f>
        <v>1029</v>
      </c>
      <c r="F18" s="9"/>
    </row>
    <row r="19" spans="1:6" ht="12.75">
      <c r="A19" s="20" t="s">
        <v>15</v>
      </c>
      <c r="B19" s="15" t="s">
        <v>4</v>
      </c>
      <c r="C19" s="15" t="s">
        <v>4</v>
      </c>
      <c r="D19" s="15">
        <v>805</v>
      </c>
      <c r="E19" s="6">
        <f>SUM(B19:D19)</f>
        <v>805</v>
      </c>
      <c r="F19" s="9"/>
    </row>
    <row r="20" spans="1:6" ht="12.75">
      <c r="A20" s="23" t="s">
        <v>68</v>
      </c>
      <c r="B20" s="16" t="str">
        <f>IF(SUM(B17:B19)&lt;&gt;0,SUM(B17:B19),"-")</f>
        <v>-</v>
      </c>
      <c r="C20" s="16" t="str">
        <f>IF(SUM(C17:C19)&lt;&gt;0,SUM(C17:C19),"-")</f>
        <v>-</v>
      </c>
      <c r="D20" s="16">
        <f>IF(SUM(D17:D19)&lt;&gt;0,SUM(D17:D19),"-")</f>
        <v>81861</v>
      </c>
      <c r="E20" s="8">
        <f>SUM(E17:E19)</f>
        <v>81861</v>
      </c>
      <c r="F20" s="9"/>
    </row>
    <row r="21" spans="1:6" ht="12.75">
      <c r="A21" s="23"/>
      <c r="B21" s="16"/>
      <c r="C21" s="16"/>
      <c r="D21" s="16"/>
      <c r="E21" s="6"/>
      <c r="F21" s="9"/>
    </row>
    <row r="22" spans="1:6" ht="12.75">
      <c r="A22" s="21" t="s">
        <v>16</v>
      </c>
      <c r="B22" s="16" t="s">
        <v>4</v>
      </c>
      <c r="C22" s="16" t="s">
        <v>4</v>
      </c>
      <c r="D22" s="16">
        <v>129547</v>
      </c>
      <c r="E22" s="8">
        <f>SUM(B22:D22)</f>
        <v>129547</v>
      </c>
      <c r="F22" s="9"/>
    </row>
    <row r="23" spans="1:6" ht="12.75">
      <c r="A23" s="21"/>
      <c r="B23" s="16"/>
      <c r="C23" s="16"/>
      <c r="D23" s="16"/>
      <c r="E23" s="6"/>
      <c r="F23" s="9"/>
    </row>
    <row r="24" spans="1:6" ht="12.75">
      <c r="A24" s="21" t="s">
        <v>17</v>
      </c>
      <c r="B24" s="16">
        <v>65</v>
      </c>
      <c r="C24" s="16" t="s">
        <v>4</v>
      </c>
      <c r="D24" s="16">
        <v>260364</v>
      </c>
      <c r="E24" s="8">
        <f>SUM(B24:D24)</f>
        <v>260429</v>
      </c>
      <c r="F24" s="9"/>
    </row>
    <row r="25" spans="1:6" ht="12.75">
      <c r="A25" s="21"/>
      <c r="B25" s="16"/>
      <c r="C25" s="16"/>
      <c r="D25" s="16"/>
      <c r="E25" s="6"/>
      <c r="F25" s="9"/>
    </row>
    <row r="26" spans="1:6" ht="12.75">
      <c r="A26" s="20" t="s">
        <v>18</v>
      </c>
      <c r="B26" s="15" t="s">
        <v>4</v>
      </c>
      <c r="C26" s="15" t="s">
        <v>4</v>
      </c>
      <c r="D26" s="15">
        <v>15550</v>
      </c>
      <c r="E26" s="6">
        <f>SUM(B26:D26)</f>
        <v>15550</v>
      </c>
      <c r="F26" s="9"/>
    </row>
    <row r="27" spans="1:6" ht="12.75">
      <c r="A27" s="20" t="s">
        <v>19</v>
      </c>
      <c r="B27" s="15" t="s">
        <v>4</v>
      </c>
      <c r="C27" s="15" t="s">
        <v>4</v>
      </c>
      <c r="D27" s="15">
        <v>6790</v>
      </c>
      <c r="E27" s="6">
        <f>SUM(B27:D27)</f>
        <v>6790</v>
      </c>
      <c r="F27" s="9"/>
    </row>
    <row r="28" spans="1:6" ht="12.75">
      <c r="A28" s="20" t="s">
        <v>20</v>
      </c>
      <c r="B28" s="15">
        <v>1104</v>
      </c>
      <c r="C28" s="15" t="s">
        <v>4</v>
      </c>
      <c r="D28" s="15">
        <v>100881</v>
      </c>
      <c r="E28" s="6">
        <f>SUM(B28:D28)</f>
        <v>101985</v>
      </c>
      <c r="F28" s="9"/>
    </row>
    <row r="29" spans="1:6" ht="12.75">
      <c r="A29" s="23" t="s">
        <v>69</v>
      </c>
      <c r="B29" s="16">
        <f>IF(SUM(B26:B28)&lt;&gt;0,SUM(B26:B28),"-")</f>
        <v>1104</v>
      </c>
      <c r="C29" s="16" t="str">
        <f>IF(SUM(C26:C28)&lt;&gt;0,SUM(C26:C28),"-")</f>
        <v>-</v>
      </c>
      <c r="D29" s="16">
        <f>IF(SUM(D26:D28)&lt;&gt;0,SUM(D26:D28),"-")</f>
        <v>123221</v>
      </c>
      <c r="E29" s="6">
        <f>SUM(E26:E28)</f>
        <v>124325</v>
      </c>
      <c r="F29" s="9"/>
    </row>
    <row r="30" spans="1:6" ht="12.75">
      <c r="A30" s="23"/>
      <c r="B30" s="16"/>
      <c r="C30" s="16"/>
      <c r="D30" s="16"/>
      <c r="E30" s="6"/>
      <c r="F30" s="9"/>
    </row>
    <row r="31" spans="1:6" ht="12.75">
      <c r="A31" s="20" t="s">
        <v>21</v>
      </c>
      <c r="B31" s="15">
        <v>97</v>
      </c>
      <c r="C31" s="15" t="s">
        <v>4</v>
      </c>
      <c r="D31" s="15">
        <v>147772</v>
      </c>
      <c r="E31" s="6">
        <f>SUM(B31:D31)</f>
        <v>147869</v>
      </c>
      <c r="F31" s="9"/>
    </row>
    <row r="32" spans="1:6" ht="12.75">
      <c r="A32" s="20" t="s">
        <v>22</v>
      </c>
      <c r="B32" s="15">
        <v>85</v>
      </c>
      <c r="C32" s="15" t="s">
        <v>4</v>
      </c>
      <c r="D32" s="15">
        <v>13346</v>
      </c>
      <c r="E32" s="6">
        <f>SUM(B32:D32)</f>
        <v>13431</v>
      </c>
      <c r="F32" s="9"/>
    </row>
    <row r="33" spans="1:6" ht="12.75">
      <c r="A33" s="20" t="s">
        <v>23</v>
      </c>
      <c r="B33" s="15">
        <v>245</v>
      </c>
      <c r="C33" s="15" t="s">
        <v>4</v>
      </c>
      <c r="D33" s="15">
        <v>30958.193</v>
      </c>
      <c r="E33" s="6">
        <f>SUM(B33:D33)</f>
        <v>31203.193</v>
      </c>
      <c r="F33" s="9"/>
    </row>
    <row r="34" spans="1:6" ht="12.75">
      <c r="A34" s="20" t="s">
        <v>24</v>
      </c>
      <c r="B34" s="15">
        <v>68</v>
      </c>
      <c r="C34" s="15" t="s">
        <v>4</v>
      </c>
      <c r="D34" s="15">
        <v>216410</v>
      </c>
      <c r="E34" s="6">
        <f>SUM(B34:D34)</f>
        <v>216478</v>
      </c>
      <c r="F34" s="9"/>
    </row>
    <row r="35" spans="1:6" ht="12.75">
      <c r="A35" s="21" t="s">
        <v>25</v>
      </c>
      <c r="B35" s="16">
        <f>IF(SUM(B31:B34)&lt;&gt;0,SUM(B31:B34),"-")</f>
        <v>495</v>
      </c>
      <c r="C35" s="16" t="str">
        <f>IF(SUM(C31:C34)&lt;&gt;0,SUM(C31:C34),"-")</f>
        <v>-</v>
      </c>
      <c r="D35" s="16">
        <f>IF(SUM(D31:D34)&lt;&gt;0,SUM(D31:D34),"-")</f>
        <v>408486.19299999997</v>
      </c>
      <c r="E35" s="8">
        <f>SUM(E31:E34)</f>
        <v>408981.19299999997</v>
      </c>
      <c r="F35" s="9"/>
    </row>
    <row r="36" spans="1:6" ht="12.75">
      <c r="A36" s="21"/>
      <c r="B36" s="16"/>
      <c r="C36" s="16"/>
      <c r="D36" s="16"/>
      <c r="E36" s="6"/>
      <c r="F36" s="9"/>
    </row>
    <row r="37" spans="1:6" ht="12.75">
      <c r="A37" s="21" t="s">
        <v>26</v>
      </c>
      <c r="B37" s="16">
        <v>366</v>
      </c>
      <c r="C37" s="16" t="s">
        <v>4</v>
      </c>
      <c r="D37" s="16">
        <v>5010</v>
      </c>
      <c r="E37" s="8">
        <f>SUM(B37:D37)</f>
        <v>5376</v>
      </c>
      <c r="F37" s="9"/>
    </row>
    <row r="38" spans="1:6" ht="12.75">
      <c r="A38" s="21"/>
      <c r="B38" s="16"/>
      <c r="C38" s="16"/>
      <c r="D38" s="16"/>
      <c r="E38" s="6"/>
      <c r="F38" s="9"/>
    </row>
    <row r="39" spans="1:6" ht="12.75">
      <c r="A39" s="22" t="s">
        <v>27</v>
      </c>
      <c r="B39" s="15">
        <v>16</v>
      </c>
      <c r="C39" s="15" t="s">
        <v>4</v>
      </c>
      <c r="D39" s="15">
        <v>5121</v>
      </c>
      <c r="E39" s="6">
        <f aca="true" t="shared" si="0" ref="E39:E47">SUM(B39:D39)</f>
        <v>5137</v>
      </c>
      <c r="F39" s="9"/>
    </row>
    <row r="40" spans="1:6" ht="12.75">
      <c r="A40" s="22" t="s">
        <v>28</v>
      </c>
      <c r="B40" s="15" t="s">
        <v>4</v>
      </c>
      <c r="C40" s="15" t="s">
        <v>4</v>
      </c>
      <c r="D40" s="15">
        <v>28999</v>
      </c>
      <c r="E40" s="6">
        <f t="shared" si="0"/>
        <v>28999</v>
      </c>
      <c r="F40" s="9"/>
    </row>
    <row r="41" spans="1:6" ht="12.75">
      <c r="A41" s="22" t="s">
        <v>29</v>
      </c>
      <c r="B41" s="15">
        <v>9</v>
      </c>
      <c r="C41" s="15" t="s">
        <v>4</v>
      </c>
      <c r="D41" s="15">
        <v>66012</v>
      </c>
      <c r="E41" s="6">
        <f t="shared" si="0"/>
        <v>66021</v>
      </c>
      <c r="F41" s="9"/>
    </row>
    <row r="42" spans="1:6" ht="12.75">
      <c r="A42" s="20" t="s">
        <v>30</v>
      </c>
      <c r="B42" s="15" t="s">
        <v>4</v>
      </c>
      <c r="C42" s="15" t="s">
        <v>4</v>
      </c>
      <c r="D42" s="15">
        <v>978</v>
      </c>
      <c r="E42" s="6">
        <f t="shared" si="0"/>
        <v>978</v>
      </c>
      <c r="F42" s="9"/>
    </row>
    <row r="43" spans="1:6" ht="12.75">
      <c r="A43" s="20" t="s">
        <v>31</v>
      </c>
      <c r="B43" s="15">
        <v>418</v>
      </c>
      <c r="C43" s="15" t="s">
        <v>4</v>
      </c>
      <c r="D43" s="15">
        <v>5011</v>
      </c>
      <c r="E43" s="6">
        <f t="shared" si="0"/>
        <v>5429</v>
      </c>
      <c r="F43" s="9"/>
    </row>
    <row r="44" spans="1:6" ht="12.75">
      <c r="A44" s="20" t="s">
        <v>32</v>
      </c>
      <c r="B44" s="15">
        <v>16</v>
      </c>
      <c r="C44" s="15" t="s">
        <v>4</v>
      </c>
      <c r="D44" s="15">
        <v>7931</v>
      </c>
      <c r="E44" s="6">
        <f t="shared" si="0"/>
        <v>7947</v>
      </c>
      <c r="F44" s="9"/>
    </row>
    <row r="45" spans="1:6" ht="12.75">
      <c r="A45" s="20" t="s">
        <v>33</v>
      </c>
      <c r="B45" s="15" t="s">
        <v>4</v>
      </c>
      <c r="C45" s="15" t="s">
        <v>4</v>
      </c>
      <c r="D45" s="15">
        <v>2222</v>
      </c>
      <c r="E45" s="6">
        <f t="shared" si="0"/>
        <v>2222</v>
      </c>
      <c r="F45" s="9"/>
    </row>
    <row r="46" spans="1:6" ht="12.75">
      <c r="A46" s="20" t="s">
        <v>34</v>
      </c>
      <c r="B46" s="15">
        <v>100</v>
      </c>
      <c r="C46" s="15" t="s">
        <v>4</v>
      </c>
      <c r="D46" s="15">
        <v>64815</v>
      </c>
      <c r="E46" s="6">
        <f t="shared" si="0"/>
        <v>64915</v>
      </c>
      <c r="F46" s="9"/>
    </row>
    <row r="47" spans="1:6" ht="12.75">
      <c r="A47" s="20" t="s">
        <v>35</v>
      </c>
      <c r="B47" s="15">
        <v>30</v>
      </c>
      <c r="C47" s="15" t="s">
        <v>4</v>
      </c>
      <c r="D47" s="15">
        <v>23255</v>
      </c>
      <c r="E47" s="6">
        <f t="shared" si="0"/>
        <v>23285</v>
      </c>
      <c r="F47" s="9"/>
    </row>
    <row r="48" spans="1:6" ht="12.75">
      <c r="A48" s="23" t="s">
        <v>70</v>
      </c>
      <c r="B48" s="16">
        <f>IF(SUM(B39:B47)&lt;&gt;0,SUM(B39:B47),"-")</f>
        <v>589</v>
      </c>
      <c r="C48" s="16" t="str">
        <f>IF(SUM(C39:C47)&lt;&gt;0,SUM(C39:C47),"-")</f>
        <v>-</v>
      </c>
      <c r="D48" s="16">
        <f>IF(SUM(D39:D47)&lt;&gt;0,SUM(D39:D47),"-")</f>
        <v>204344</v>
      </c>
      <c r="E48" s="8">
        <f>SUM(E39:E47)</f>
        <v>204933</v>
      </c>
      <c r="F48" s="9"/>
    </row>
    <row r="49" spans="1:6" ht="12.75">
      <c r="A49" s="23"/>
      <c r="B49" s="16"/>
      <c r="C49" s="16"/>
      <c r="D49" s="16"/>
      <c r="E49" s="6"/>
      <c r="F49" s="9"/>
    </row>
    <row r="50" spans="1:6" ht="12.75">
      <c r="A50" s="21" t="s">
        <v>36</v>
      </c>
      <c r="B50" s="16">
        <v>60</v>
      </c>
      <c r="C50" s="16" t="s">
        <v>4</v>
      </c>
      <c r="D50" s="16">
        <v>73976</v>
      </c>
      <c r="E50" s="8">
        <f>SUM(B50:D50)</f>
        <v>74036</v>
      </c>
      <c r="F50" s="9"/>
    </row>
    <row r="51" spans="1:6" ht="12.75">
      <c r="A51" s="21"/>
      <c r="B51" s="16"/>
      <c r="C51" s="16"/>
      <c r="D51" s="16"/>
      <c r="E51" s="6"/>
      <c r="F51" s="9"/>
    </row>
    <row r="52" spans="1:6" ht="12.75">
      <c r="A52" s="20" t="s">
        <v>37</v>
      </c>
      <c r="B52" s="15">
        <v>190</v>
      </c>
      <c r="C52" s="15" t="s">
        <v>4</v>
      </c>
      <c r="D52" s="15">
        <v>319883.1</v>
      </c>
      <c r="E52" s="6">
        <f>SUM(B52:D52)</f>
        <v>320073.1</v>
      </c>
      <c r="F52" s="9"/>
    </row>
    <row r="53" spans="1:6" ht="12.75">
      <c r="A53" s="22" t="s">
        <v>38</v>
      </c>
      <c r="B53" s="15" t="s">
        <v>4</v>
      </c>
      <c r="C53" s="15" t="s">
        <v>4</v>
      </c>
      <c r="D53" s="15">
        <v>1094910</v>
      </c>
      <c r="E53" s="6">
        <f>SUM(B53:D53)</f>
        <v>1094910</v>
      </c>
      <c r="F53" s="9"/>
    </row>
    <row r="54" spans="1:6" ht="12.75">
      <c r="A54" s="20" t="s">
        <v>39</v>
      </c>
      <c r="B54" s="15">
        <v>18</v>
      </c>
      <c r="C54" s="15" t="s">
        <v>4</v>
      </c>
      <c r="D54" s="15">
        <v>318727</v>
      </c>
      <c r="E54" s="6">
        <f>SUM(B54:D54)</f>
        <v>318745</v>
      </c>
      <c r="F54" s="9"/>
    </row>
    <row r="55" spans="1:6" ht="12.75">
      <c r="A55" s="20" t="s">
        <v>40</v>
      </c>
      <c r="B55" s="15">
        <v>87.5</v>
      </c>
      <c r="C55" s="15" t="s">
        <v>4</v>
      </c>
      <c r="D55" s="15">
        <v>9786.2</v>
      </c>
      <c r="E55" s="6">
        <f>SUM(B55:D55)</f>
        <v>9873.7</v>
      </c>
      <c r="F55" s="9"/>
    </row>
    <row r="56" spans="1:6" ht="12.75">
      <c r="A56" s="20" t="s">
        <v>41</v>
      </c>
      <c r="B56" s="15" t="s">
        <v>4</v>
      </c>
      <c r="C56" s="15" t="s">
        <v>4</v>
      </c>
      <c r="D56" s="15">
        <v>593023</v>
      </c>
      <c r="E56" s="6">
        <f>SUM(B56:D56)</f>
        <v>593023</v>
      </c>
      <c r="F56" s="9"/>
    </row>
    <row r="57" spans="1:6" ht="12.75">
      <c r="A57" s="23" t="s">
        <v>42</v>
      </c>
      <c r="B57" s="16">
        <f>IF(SUM(B52:B56)&lt;&gt;0,SUM(B52:B56),"-")</f>
        <v>295.5</v>
      </c>
      <c r="C57" s="16" t="str">
        <f>IF(SUM(C52:C56)&lt;&gt;0,SUM(C52:C56),"-")</f>
        <v>-</v>
      </c>
      <c r="D57" s="16">
        <f>IF(SUM(D52:D56)&lt;&gt;0,SUM(D52:D56),"-")</f>
        <v>2336329.3</v>
      </c>
      <c r="E57" s="8">
        <f>SUM(E52:E56)</f>
        <v>2336624.8</v>
      </c>
      <c r="F57" s="9"/>
    </row>
    <row r="58" spans="1:6" ht="12.75">
      <c r="A58" s="23"/>
      <c r="B58" s="16"/>
      <c r="C58" s="16"/>
      <c r="D58" s="16"/>
      <c r="E58" s="6"/>
      <c r="F58" s="9"/>
    </row>
    <row r="59" spans="1:6" ht="12.75">
      <c r="A59" s="20" t="s">
        <v>43</v>
      </c>
      <c r="B59" s="15">
        <v>168943</v>
      </c>
      <c r="C59" s="15">
        <v>80</v>
      </c>
      <c r="D59" s="15">
        <v>47408</v>
      </c>
      <c r="E59" s="6">
        <f>SUM(B59:D59)</f>
        <v>216431</v>
      </c>
      <c r="F59" s="9"/>
    </row>
    <row r="60" spans="1:6" ht="12.75">
      <c r="A60" s="22" t="s">
        <v>44</v>
      </c>
      <c r="B60" s="15">
        <v>200</v>
      </c>
      <c r="C60" s="15" t="s">
        <v>4</v>
      </c>
      <c r="D60" s="15">
        <v>2895</v>
      </c>
      <c r="E60" s="6">
        <f>SUM(B60:D60)</f>
        <v>3095</v>
      </c>
      <c r="F60" s="9"/>
    </row>
    <row r="61" spans="1:6" ht="12.75">
      <c r="A61" s="20" t="s">
        <v>45</v>
      </c>
      <c r="B61" s="15">
        <v>8000</v>
      </c>
      <c r="C61" s="15" t="s">
        <v>4</v>
      </c>
      <c r="D61" s="15">
        <v>271799</v>
      </c>
      <c r="E61" s="6">
        <f>SUM(B61:D61)</f>
        <v>279799</v>
      </c>
      <c r="F61" s="9"/>
    </row>
    <row r="62" spans="1:6" ht="12.75">
      <c r="A62" s="21" t="s">
        <v>46</v>
      </c>
      <c r="B62" s="16">
        <f>IF(SUM(B59:B61)&lt;&gt;0,SUM(B59:B61),"-")</f>
        <v>177143</v>
      </c>
      <c r="C62" s="16">
        <f>IF(SUM(C59:C61)&lt;&gt;0,SUM(C59:C61),"-")</f>
        <v>80</v>
      </c>
      <c r="D62" s="16">
        <f>IF(SUM(D59:D61)&lt;&gt;0,SUM(D59:D61),"-")</f>
        <v>322102</v>
      </c>
      <c r="E62" s="8">
        <f>SUM(E59:E61)</f>
        <v>499325</v>
      </c>
      <c r="F62" s="9"/>
    </row>
    <row r="63" spans="1:6" ht="12.75">
      <c r="A63" s="21"/>
      <c r="B63" s="16"/>
      <c r="C63" s="16"/>
      <c r="D63" s="16"/>
      <c r="E63" s="6"/>
      <c r="F63" s="9"/>
    </row>
    <row r="64" spans="1:6" ht="12.75">
      <c r="A64" s="21" t="s">
        <v>47</v>
      </c>
      <c r="B64" s="16">
        <v>81510</v>
      </c>
      <c r="C64" s="16" t="s">
        <v>4</v>
      </c>
      <c r="D64" s="16">
        <v>96719</v>
      </c>
      <c r="E64" s="8">
        <f>SUM(B64:D64)</f>
        <v>178229</v>
      </c>
      <c r="F64" s="9"/>
    </row>
    <row r="65" spans="1:6" ht="12.75">
      <c r="A65" s="21"/>
      <c r="B65" s="16"/>
      <c r="C65" s="16"/>
      <c r="D65" s="16"/>
      <c r="E65" s="6"/>
      <c r="F65" s="9"/>
    </row>
    <row r="66" spans="1:6" ht="12.75">
      <c r="A66" s="20" t="s">
        <v>48</v>
      </c>
      <c r="B66" s="15">
        <v>2914</v>
      </c>
      <c r="C66" s="15">
        <v>95</v>
      </c>
      <c r="D66" s="15">
        <v>377409</v>
      </c>
      <c r="E66" s="6">
        <f>SUM(B66:D66)</f>
        <v>380418</v>
      </c>
      <c r="F66" s="9"/>
    </row>
    <row r="67" spans="1:19" ht="12.75">
      <c r="A67" s="22" t="s">
        <v>49</v>
      </c>
      <c r="B67" s="15">
        <v>11256</v>
      </c>
      <c r="C67" s="15" t="s">
        <v>4</v>
      </c>
      <c r="D67" s="15" t="s">
        <v>4</v>
      </c>
      <c r="E67" s="6">
        <f>SUM(B67:D67)</f>
        <v>11256</v>
      </c>
      <c r="F67" s="9"/>
      <c r="S67" s="18"/>
    </row>
    <row r="68" spans="1:19" ht="12.75">
      <c r="A68" s="21" t="s">
        <v>50</v>
      </c>
      <c r="B68" s="16">
        <f>IF(SUM(B66:B67)&lt;&gt;0,SUM(B65:B67),"-")</f>
        <v>14170</v>
      </c>
      <c r="C68" s="16">
        <f>IF(SUM(C66:C67)&lt;&gt;0,SUM(C65:C67),"-")</f>
        <v>95</v>
      </c>
      <c r="D68" s="16">
        <f>IF(SUM(D66:D67)&lt;&gt;0,SUM(D65:D67),"-")</f>
        <v>377409</v>
      </c>
      <c r="E68" s="8">
        <f>SUM(E66:E67)</f>
        <v>391674</v>
      </c>
      <c r="F68" s="9"/>
      <c r="S68" s="18"/>
    </row>
    <row r="69" spans="1:6" ht="12.75">
      <c r="A69" s="21"/>
      <c r="B69" s="16"/>
      <c r="C69" s="16"/>
      <c r="D69" s="16"/>
      <c r="E69" s="6"/>
      <c r="F69" s="9"/>
    </row>
    <row r="70" spans="1:6" ht="12.75">
      <c r="A70" s="22" t="s">
        <v>51</v>
      </c>
      <c r="B70" s="15">
        <v>8467</v>
      </c>
      <c r="C70" s="15" t="s">
        <v>4</v>
      </c>
      <c r="D70" s="15">
        <v>8860</v>
      </c>
      <c r="E70" s="6">
        <f aca="true" t="shared" si="1" ref="E70:E77">SUM(B70:D70)</f>
        <v>17327</v>
      </c>
      <c r="F70" s="9"/>
    </row>
    <row r="71" spans="1:6" ht="12.75">
      <c r="A71" s="22" t="s">
        <v>52</v>
      </c>
      <c r="B71" s="15">
        <v>1232</v>
      </c>
      <c r="C71" s="15">
        <v>1048</v>
      </c>
      <c r="D71" s="15">
        <v>125216</v>
      </c>
      <c r="E71" s="6">
        <f t="shared" si="1"/>
        <v>127496</v>
      </c>
      <c r="F71" s="9"/>
    </row>
    <row r="72" spans="1:6" ht="12.75">
      <c r="A72" s="22" t="s">
        <v>53</v>
      </c>
      <c r="B72" s="15">
        <v>16.5</v>
      </c>
      <c r="C72" s="15" t="s">
        <v>4</v>
      </c>
      <c r="D72" s="15">
        <v>60406.04</v>
      </c>
      <c r="E72" s="6">
        <f t="shared" si="1"/>
        <v>60422.54</v>
      </c>
      <c r="F72" s="9"/>
    </row>
    <row r="73" spans="1:6" ht="12.75">
      <c r="A73" s="20" t="s">
        <v>54</v>
      </c>
      <c r="B73" s="15">
        <v>621.75</v>
      </c>
      <c r="C73" s="15" t="s">
        <v>4</v>
      </c>
      <c r="D73" s="15">
        <v>8739.05</v>
      </c>
      <c r="E73" s="6">
        <f t="shared" si="1"/>
        <v>9360.8</v>
      </c>
      <c r="F73" s="9"/>
    </row>
    <row r="74" spans="1:6" ht="12.75">
      <c r="A74" s="20" t="s">
        <v>55</v>
      </c>
      <c r="B74" s="15">
        <v>3906</v>
      </c>
      <c r="C74" s="15" t="s">
        <v>4</v>
      </c>
      <c r="D74" s="15">
        <v>52983</v>
      </c>
      <c r="E74" s="6">
        <f t="shared" si="1"/>
        <v>56889</v>
      </c>
      <c r="F74" s="9"/>
    </row>
    <row r="75" spans="1:6" ht="12.75">
      <c r="A75" s="22" t="s">
        <v>56</v>
      </c>
      <c r="B75" s="15">
        <v>120</v>
      </c>
      <c r="C75" s="15" t="s">
        <v>4</v>
      </c>
      <c r="D75" s="15">
        <v>1585</v>
      </c>
      <c r="E75" s="6">
        <f t="shared" si="1"/>
        <v>1705</v>
      </c>
      <c r="F75" s="9"/>
    </row>
    <row r="76" spans="1:6" ht="12.75">
      <c r="A76" s="22" t="s">
        <v>57</v>
      </c>
      <c r="B76" s="15">
        <v>5715</v>
      </c>
      <c r="C76" s="15">
        <v>3800</v>
      </c>
      <c r="D76" s="15">
        <v>10551.45</v>
      </c>
      <c r="E76" s="6">
        <f t="shared" si="1"/>
        <v>20066.45</v>
      </c>
      <c r="F76" s="9"/>
    </row>
    <row r="77" spans="1:6" ht="12.75">
      <c r="A77" s="20" t="s">
        <v>58</v>
      </c>
      <c r="B77" s="15">
        <v>18106</v>
      </c>
      <c r="C77" s="15" t="s">
        <v>4</v>
      </c>
      <c r="D77" s="15">
        <v>7620.6</v>
      </c>
      <c r="E77" s="6">
        <f t="shared" si="1"/>
        <v>25726.6</v>
      </c>
      <c r="F77" s="9"/>
    </row>
    <row r="78" spans="1:6" ht="12.75">
      <c r="A78" s="23" t="s">
        <v>71</v>
      </c>
      <c r="B78" s="16">
        <f>IF(SUM(B70:B77)&lt;&gt;0,SUM(B70:B77),"-")</f>
        <v>38184.25</v>
      </c>
      <c r="C78" s="16">
        <f>IF(SUM(C70:C77)&lt;&gt;0,SUM(C70:C77),"-")</f>
        <v>4848</v>
      </c>
      <c r="D78" s="16">
        <f>IF(SUM(D70:D77)&lt;&gt;0,SUM(D70:D77),"-")</f>
        <v>275961.13999999996</v>
      </c>
      <c r="E78" s="8">
        <f>SUM(E70:E77)</f>
        <v>318993.38999999996</v>
      </c>
      <c r="F78" s="9"/>
    </row>
    <row r="79" spans="1:6" ht="12.75">
      <c r="A79" s="23"/>
      <c r="B79" s="16"/>
      <c r="C79" s="16"/>
      <c r="D79" s="16"/>
      <c r="E79" s="6"/>
      <c r="F79" s="9"/>
    </row>
    <row r="80" spans="1:6" ht="12.75">
      <c r="A80" s="20" t="s">
        <v>59</v>
      </c>
      <c r="B80" s="15">
        <v>170</v>
      </c>
      <c r="C80" s="15" t="s">
        <v>4</v>
      </c>
      <c r="D80" s="15">
        <v>1695</v>
      </c>
      <c r="E80" s="6">
        <f>SUM(B80:D80)</f>
        <v>1865</v>
      </c>
      <c r="F80" s="9"/>
    </row>
    <row r="81" spans="1:6" ht="12.75">
      <c r="A81" s="20" t="s">
        <v>60</v>
      </c>
      <c r="B81" s="15">
        <v>110</v>
      </c>
      <c r="C81" s="15" t="s">
        <v>4</v>
      </c>
      <c r="D81" s="15">
        <v>25066</v>
      </c>
      <c r="E81" s="6">
        <f>SUM(B81:D81)</f>
        <v>25176</v>
      </c>
      <c r="F81" s="9"/>
    </row>
    <row r="82" spans="1:6" ht="12.75">
      <c r="A82" s="21" t="s">
        <v>61</v>
      </c>
      <c r="B82" s="16">
        <f>IF(SUM(B80:B81)&lt;&gt;0,SUM(B79:B81),"-")</f>
        <v>280</v>
      </c>
      <c r="C82" s="16" t="str">
        <f>IF(SUM(C80:C81)&lt;&gt;0,SUM(C79:C81),"-")</f>
        <v>-</v>
      </c>
      <c r="D82" s="16">
        <f>IF(SUM(D80:D81)&lt;&gt;0,SUM(D79:D81),"-")</f>
        <v>26761</v>
      </c>
      <c r="E82" s="8">
        <f>SUM(E80:E81)</f>
        <v>27041</v>
      </c>
      <c r="F82" s="9"/>
    </row>
    <row r="83" spans="1:6" ht="12.75">
      <c r="A83" s="21"/>
      <c r="B83" s="16"/>
      <c r="C83" s="16"/>
      <c r="D83" s="16"/>
      <c r="E83" s="6"/>
      <c r="F83" s="9"/>
    </row>
    <row r="84" spans="1:6" ht="13.5" thickBot="1">
      <c r="A84" s="27" t="s">
        <v>62</v>
      </c>
      <c r="B84" s="26">
        <f>IF(SUM(B11,B13,B15,B20,B22,B24,B29,B35,B37,B48,B50,B57,B62,B64,B68,B78,B82)&lt;&gt;0,SUM(B11,B13,B15,B20,B22,B24,B29,B35,B37,B48,B50,B57,B62,B64,B68,B78,B82),"-")</f>
        <v>314261.75</v>
      </c>
      <c r="C84" s="26">
        <f>IF(SUM(C11,C13,C15,C20,C22,C24,C29,C35,C37,C48,C50,C57,C62,C64,C68,C78,C82)&lt;&gt;0,SUM(C11,C13,C15,C20,C22,C24,C29,C35,C37,C48,C50,C57,C62,C64,C68,C78,C82),"-")</f>
        <v>5023</v>
      </c>
      <c r="D84" s="26">
        <f>IF(SUM(D11,D13,D15,D20,D22,D24,D29,D35,D37,D48,D50,D57,D62,D64,D68,D78,D82)&lt;&gt;0,SUM(D11,D13,D15,D20,D22,D24,D29,D35,D37,D48,D50,D57,D62,D64,D68,D78,D82),"-")</f>
        <v>4952452.632999999</v>
      </c>
      <c r="E84" s="12">
        <f>SUM(E11,E13,E15,E20,E22,E24,E29,E35,E37,E48,E50,E57,E62,E64,E68,E78,E82)</f>
        <v>5271737.382999999</v>
      </c>
      <c r="F84" s="9"/>
    </row>
    <row r="85" spans="2:5" ht="12.75">
      <c r="B85" s="11"/>
      <c r="C85" s="11"/>
      <c r="D85" s="11"/>
      <c r="E85" s="11"/>
    </row>
    <row r="86" ht="12.75">
      <c r="E86" s="10"/>
    </row>
  </sheetData>
  <mergeCells count="2">
    <mergeCell ref="A3:E3"/>
    <mergeCell ref="A1:E1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2004-01-20T12:25:09Z</cp:lastPrinted>
  <dcterms:created xsi:type="dcterms:W3CDTF">2003-08-07T08:19:34Z</dcterms:created>
  <dcterms:modified xsi:type="dcterms:W3CDTF">2004-01-28T12:15:23Z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