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'10.4'!$A$1:$G$86</definedName>
    <definedName name="DatosExternos3" localSheetId="0">'10.4'!$B$8:$G$85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<sst xmlns="http://schemas.openxmlformats.org/spreadsheetml/2006/main" count="134" uniqueCount="75">
  <si>
    <t>CULTIVOS FORRAJEROS</t>
  </si>
  <si>
    <t>Cosechada</t>
  </si>
  <si>
    <t>Secano</t>
  </si>
  <si>
    <t>Regadío</t>
  </si>
  <si>
    <t>Total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</si>
  <si>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</si>
  <si>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</si>
  <si>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</si>
  <si>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</si>
  <si>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</si>
  <si>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</si>
  <si>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</si>
  <si>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</si>
  <si>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</si>
  <si>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</si>
  <si>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</si>
  <si>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</si>
  <si>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</si>
  <si>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</si>
  <si>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</si>
  <si>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</si>
  <si>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</si>
  <si>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</si>
  <si>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</si>
  <si>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</si>
  <si>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</si>
  <si>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</si>
  <si>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</si>
  <si>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</si>
  <si>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</si>
  <si>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</si>
  <si>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</si>
  <si>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</si>
  <si>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</si>
  <si>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</si>
  <si>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</si>
  <si>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</si>
  <si>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</si>
  <si>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</si>
  <si>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</si>
  <si>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</si>
  <si>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</si>
  <si>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</si>
  <si>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</si>
  <si>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</si>
  <si>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</si>
  <si>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</si>
  <si>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</si>
  <si>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</si>
  <si>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</si>
  <si>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</si>
  <si>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</si>
  <si>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</si>
  <si>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</si>
  <si>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</si>
  <si>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</si>
  <si>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</si>
  <si>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</si>
  <si>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</si>
  <si>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</si>
  <si>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</si>
  <si>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</si>
  <si>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</si>
  <si>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</si>
  <si>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</si>
  <si>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10.4.  CEREALES DE INVIERNO PARA FORRAJE: Análisis provincial de superficie, rendimiento y producción, 2001</t>
  </si>
  <si>
    <t>Superficie (ha)</t>
  </si>
  <si>
    <t>Superficie cosechada</t>
  </si>
  <si>
    <t>Rendimiento en verde (kg/ha)</t>
  </si>
  <si>
    <t>Producción en</t>
  </si>
  <si>
    <t>verde (t)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</si>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</sst>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3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256" fontId="0" fillId="2" borderId="3" xfId="0" applyNumberFormat="1" applyFont="1" applyFill="1" applyBorder="1" applyAlignment="1">
      <alignment horizontal="right"/>
    </xf>
    <xf numFmtId="256" fontId="0" fillId="2" borderId="0" xfId="0" applyNumberFormat="1" applyFont="1" applyFill="1" applyAlignment="1">
      <alignment/>
    </xf>
    <xf numFmtId="256" fontId="11" fillId="2" borderId="3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256" fontId="0" fillId="2" borderId="3" xfId="0" applyNumberFormat="1" applyFont="1" applyFill="1" applyBorder="1" applyAlignment="1" quotePrefix="1">
      <alignment horizontal="right"/>
    </xf>
    <xf numFmtId="256" fontId="11" fillId="2" borderId="3" xfId="0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256" fontId="11" fillId="2" borderId="5" xfId="0" applyNumberFormat="1" applyFont="1" applyFill="1" applyBorder="1" applyAlignment="1">
      <alignment horizontal="right"/>
    </xf>
    <xf numFmtId="256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173" fontId="0" fillId="2" borderId="7" xfId="0" applyNumberFormat="1" applyFont="1" applyFill="1" applyBorder="1" applyAlignment="1">
      <alignment horizontal="center"/>
    </xf>
    <xf numFmtId="256" fontId="0" fillId="2" borderId="3" xfId="0" applyNumberFormat="1" applyFont="1" applyFill="1" applyBorder="1" applyAlignment="1" applyProtection="1">
      <alignment horizontal="right"/>
      <protection/>
    </xf>
    <xf numFmtId="256" fontId="11" fillId="2" borderId="3" xfId="0" applyNumberFormat="1" applyFont="1" applyFill="1" applyBorder="1" applyAlignment="1" applyProtection="1">
      <alignment horizontal="right"/>
      <protection/>
    </xf>
    <xf numFmtId="256" fontId="0" fillId="2" borderId="3" xfId="0" applyNumberFormat="1" applyFont="1" applyFill="1" applyBorder="1" applyAlignment="1" applyProtection="1">
      <alignment horizontal="right"/>
      <protection locked="0"/>
    </xf>
    <xf numFmtId="256" fontId="0" fillId="0" borderId="3" xfId="0" applyNumberFormat="1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>
      <alignment/>
    </xf>
    <xf numFmtId="256" fontId="11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1">
    <pageSetUpPr fitToPage="1"/>
  </sheetPr>
  <dimension ref="A1:H8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4" customWidth="1"/>
    <col min="2" max="7" width="16.7109375" style="4" customWidth="1"/>
    <col min="8" max="16384" width="11.421875" style="4" customWidth="1"/>
  </cols>
  <sheetData>
    <row r="1" spans="1:7" s="1" customFormat="1" ht="18">
      <c r="A1" s="33" t="s">
        <v>0</v>
      </c>
      <c r="B1" s="33"/>
      <c r="C1" s="33"/>
      <c r="D1" s="33"/>
      <c r="E1" s="33"/>
      <c r="F1" s="33"/>
      <c r="G1" s="39"/>
    </row>
    <row r="3" spans="1:7" s="2" customFormat="1" ht="15">
      <c r="A3" s="40" t="s">
        <v>65</v>
      </c>
      <c r="B3" s="40"/>
      <c r="C3" s="40"/>
      <c r="D3" s="40"/>
      <c r="E3" s="40"/>
      <c r="F3" s="40"/>
      <c r="G3" s="40"/>
    </row>
    <row r="4" spans="1:7" s="2" customFormat="1" ht="15">
      <c r="A4" s="20"/>
      <c r="B4" s="21"/>
      <c r="C4" s="21"/>
      <c r="D4" s="21"/>
      <c r="E4" s="21"/>
      <c r="F4" s="22"/>
      <c r="G4" s="22"/>
    </row>
    <row r="5" spans="1:7" ht="12.75">
      <c r="A5" s="30" t="s">
        <v>6</v>
      </c>
      <c r="B5" s="34" t="s">
        <v>66</v>
      </c>
      <c r="C5" s="35"/>
      <c r="D5" s="36"/>
      <c r="E5" s="34" t="s">
        <v>67</v>
      </c>
      <c r="F5" s="35"/>
      <c r="G5" s="35"/>
    </row>
    <row r="6" spans="1:7" ht="12.75">
      <c r="A6" s="5" t="s">
        <v>7</v>
      </c>
      <c r="B6" s="37" t="s">
        <v>1</v>
      </c>
      <c r="C6" s="38"/>
      <c r="D6" s="31" t="s">
        <v>4</v>
      </c>
      <c r="E6" s="34" t="s">
        <v>68</v>
      </c>
      <c r="F6" s="36"/>
      <c r="G6" s="7" t="s">
        <v>69</v>
      </c>
    </row>
    <row r="7" spans="1:7" ht="13.5" thickBot="1">
      <c r="A7" s="18"/>
      <c r="B7" s="19" t="s">
        <v>2</v>
      </c>
      <c r="C7" s="19" t="s">
        <v>3</v>
      </c>
      <c r="D7" s="32"/>
      <c r="E7" s="19" t="s">
        <v>2</v>
      </c>
      <c r="F7" s="23" t="s">
        <v>3</v>
      </c>
      <c r="G7" s="19" t="s">
        <v>70</v>
      </c>
    </row>
    <row r="8" spans="1:7" ht="12.75">
      <c r="A8" s="3" t="s">
        <v>8</v>
      </c>
      <c r="B8" s="17">
        <v>2300</v>
      </c>
      <c r="C8" s="17" t="s">
        <v>5</v>
      </c>
      <c r="D8" s="17">
        <v>2300</v>
      </c>
      <c r="E8" s="17">
        <v>19391</v>
      </c>
      <c r="F8" s="17" t="s">
        <v>5</v>
      </c>
      <c r="G8" s="17">
        <v>44600</v>
      </c>
    </row>
    <row r="9" spans="1:7" ht="12.75">
      <c r="A9" s="6" t="s">
        <v>9</v>
      </c>
      <c r="B9" s="8">
        <v>250</v>
      </c>
      <c r="C9" s="24" t="s">
        <v>5</v>
      </c>
      <c r="D9" s="8">
        <v>250</v>
      </c>
      <c r="E9" s="8">
        <v>20000</v>
      </c>
      <c r="F9" s="24" t="s">
        <v>5</v>
      </c>
      <c r="G9" s="8">
        <v>5000</v>
      </c>
    </row>
    <row r="10" spans="1:7" ht="12.75">
      <c r="A10" s="6" t="s">
        <v>10</v>
      </c>
      <c r="B10" s="8">
        <v>1857</v>
      </c>
      <c r="C10" s="8">
        <v>621</v>
      </c>
      <c r="D10" s="8">
        <v>2478</v>
      </c>
      <c r="E10" s="24">
        <v>20000</v>
      </c>
      <c r="F10" s="24">
        <v>30000</v>
      </c>
      <c r="G10" s="8">
        <v>55770</v>
      </c>
    </row>
    <row r="11" spans="1:7" ht="12.75">
      <c r="A11" s="6" t="s">
        <v>11</v>
      </c>
      <c r="B11" s="24">
        <v>1400</v>
      </c>
      <c r="C11" s="24" t="s">
        <v>5</v>
      </c>
      <c r="D11" s="8">
        <v>1400</v>
      </c>
      <c r="E11" s="24">
        <v>20000</v>
      </c>
      <c r="F11" s="24" t="s">
        <v>5</v>
      </c>
      <c r="G11" s="24">
        <v>28000</v>
      </c>
    </row>
    <row r="12" spans="1:7" ht="12.75">
      <c r="A12" s="14" t="s">
        <v>12</v>
      </c>
      <c r="B12" s="10">
        <f>SUM(B8:B11)</f>
        <v>5807</v>
      </c>
      <c r="C12" s="10">
        <f>SUM(C8:C11)</f>
        <v>621</v>
      </c>
      <c r="D12" s="10">
        <f>SUM(D8:D11)</f>
        <v>6428</v>
      </c>
      <c r="E12" s="25">
        <f>((E8*B8)+(E9*B9)+(E10*B10)+(E11*B11))/B12</f>
        <v>19758.79111417255</v>
      </c>
      <c r="F12" s="25">
        <v>30000</v>
      </c>
      <c r="G12" s="10">
        <f>SUM(G8:G11)</f>
        <v>133370</v>
      </c>
    </row>
    <row r="13" spans="1:7" ht="12.75">
      <c r="A13" s="14"/>
      <c r="B13" s="10"/>
      <c r="C13" s="10"/>
      <c r="D13" s="10"/>
      <c r="E13" s="25"/>
      <c r="F13" s="25"/>
      <c r="G13" s="10"/>
    </row>
    <row r="14" spans="1:7" s="11" customFormat="1" ht="12.75">
      <c r="A14" s="14" t="s">
        <v>13</v>
      </c>
      <c r="B14" s="25">
        <v>110</v>
      </c>
      <c r="C14" s="10" t="s">
        <v>5</v>
      </c>
      <c r="D14" s="10">
        <v>110</v>
      </c>
      <c r="E14" s="25">
        <v>20000</v>
      </c>
      <c r="F14" s="10" t="s">
        <v>5</v>
      </c>
      <c r="G14" s="25">
        <v>2200</v>
      </c>
    </row>
    <row r="15" spans="1:7" ht="12.75">
      <c r="A15" s="14"/>
      <c r="B15" s="10"/>
      <c r="C15" s="10"/>
      <c r="D15" s="10"/>
      <c r="E15" s="25"/>
      <c r="F15" s="25"/>
      <c r="G15" s="10"/>
    </row>
    <row r="16" spans="1:7" s="11" customFormat="1" ht="12.75">
      <c r="A16" s="14" t="s">
        <v>14</v>
      </c>
      <c r="B16" s="10" t="s">
        <v>5</v>
      </c>
      <c r="C16" s="10" t="s">
        <v>5</v>
      </c>
      <c r="D16" s="10" t="s">
        <v>5</v>
      </c>
      <c r="E16" s="25" t="s">
        <v>5</v>
      </c>
      <c r="F16" s="25" t="s">
        <v>5</v>
      </c>
      <c r="G16" s="10" t="s">
        <v>5</v>
      </c>
    </row>
    <row r="17" spans="1:7" ht="12.75">
      <c r="A17" s="6"/>
      <c r="B17" s="8"/>
      <c r="C17" s="8"/>
      <c r="D17" s="8"/>
      <c r="E17" s="24"/>
      <c r="F17" s="24"/>
      <c r="G17" s="8"/>
    </row>
    <row r="18" spans="1:7" ht="12.75">
      <c r="A18" s="6" t="s">
        <v>15</v>
      </c>
      <c r="B18" s="24">
        <v>32</v>
      </c>
      <c r="C18" s="24" t="s">
        <v>5</v>
      </c>
      <c r="D18" s="8">
        <v>32</v>
      </c>
      <c r="E18" s="24">
        <v>20000</v>
      </c>
      <c r="F18" s="24" t="s">
        <v>5</v>
      </c>
      <c r="G18" s="24">
        <v>640</v>
      </c>
    </row>
    <row r="19" spans="1:7" ht="12.75">
      <c r="A19" s="6" t="s">
        <v>16</v>
      </c>
      <c r="B19" s="24">
        <v>15</v>
      </c>
      <c r="C19" s="8" t="s">
        <v>5</v>
      </c>
      <c r="D19" s="8">
        <v>15</v>
      </c>
      <c r="E19" s="24">
        <v>21000</v>
      </c>
      <c r="F19" s="8" t="s">
        <v>5</v>
      </c>
      <c r="G19" s="24">
        <v>315</v>
      </c>
    </row>
    <row r="20" spans="1:7" ht="12.75">
      <c r="A20" s="6" t="s">
        <v>17</v>
      </c>
      <c r="B20" s="24">
        <v>22</v>
      </c>
      <c r="C20" s="8" t="s">
        <v>5</v>
      </c>
      <c r="D20" s="8">
        <v>22</v>
      </c>
      <c r="E20" s="24">
        <v>21000</v>
      </c>
      <c r="F20" s="8" t="s">
        <v>5</v>
      </c>
      <c r="G20" s="24">
        <v>462</v>
      </c>
    </row>
    <row r="21" spans="1:7" ht="12.75">
      <c r="A21" s="14" t="s">
        <v>71</v>
      </c>
      <c r="B21" s="10">
        <v>69</v>
      </c>
      <c r="C21" s="10" t="s">
        <v>5</v>
      </c>
      <c r="D21" s="10">
        <v>69</v>
      </c>
      <c r="E21" s="25">
        <v>20536</v>
      </c>
      <c r="F21" s="25" t="s">
        <v>5</v>
      </c>
      <c r="G21" s="10">
        <v>1417</v>
      </c>
    </row>
    <row r="22" spans="1:7" ht="12.75">
      <c r="A22" s="14"/>
      <c r="B22" s="10"/>
      <c r="C22" s="10"/>
      <c r="D22" s="10"/>
      <c r="E22" s="25"/>
      <c r="F22" s="25"/>
      <c r="G22" s="10"/>
    </row>
    <row r="23" spans="1:7" s="11" customFormat="1" ht="12.75">
      <c r="A23" s="14" t="s">
        <v>18</v>
      </c>
      <c r="B23" s="25">
        <v>114</v>
      </c>
      <c r="C23" s="25">
        <v>13</v>
      </c>
      <c r="D23" s="10">
        <v>127</v>
      </c>
      <c r="E23" s="25">
        <v>15650</v>
      </c>
      <c r="F23" s="25">
        <v>16700</v>
      </c>
      <c r="G23" s="25">
        <v>2001</v>
      </c>
    </row>
    <row r="24" spans="1:7" ht="12.75">
      <c r="A24" s="14"/>
      <c r="B24" s="10"/>
      <c r="C24" s="10"/>
      <c r="D24" s="10"/>
      <c r="E24" s="25"/>
      <c r="F24" s="25"/>
      <c r="G24" s="10"/>
    </row>
    <row r="25" spans="1:7" s="11" customFormat="1" ht="12.75">
      <c r="A25" s="14" t="s">
        <v>19</v>
      </c>
      <c r="B25" s="25">
        <v>32</v>
      </c>
      <c r="C25" s="25">
        <v>30</v>
      </c>
      <c r="D25" s="10">
        <v>62</v>
      </c>
      <c r="E25" s="25">
        <v>7500</v>
      </c>
      <c r="F25" s="25">
        <v>23225</v>
      </c>
      <c r="G25" s="25">
        <v>937</v>
      </c>
    </row>
    <row r="26" spans="1:7" ht="12.75">
      <c r="A26" s="6"/>
      <c r="B26" s="8"/>
      <c r="C26" s="8"/>
      <c r="D26" s="8"/>
      <c r="E26" s="24"/>
      <c r="F26" s="24"/>
      <c r="G26" s="8"/>
    </row>
    <row r="27" spans="1:7" ht="12.75">
      <c r="A27" s="6" t="s">
        <v>20</v>
      </c>
      <c r="B27" s="8">
        <v>369</v>
      </c>
      <c r="C27" s="8" t="s">
        <v>5</v>
      </c>
      <c r="D27" s="8">
        <v>369</v>
      </c>
      <c r="E27" s="24">
        <v>23000</v>
      </c>
      <c r="F27" s="24" t="s">
        <v>5</v>
      </c>
      <c r="G27" s="8">
        <v>8487</v>
      </c>
    </row>
    <row r="28" spans="1:7" ht="12.75">
      <c r="A28" s="6" t="s">
        <v>21</v>
      </c>
      <c r="B28" s="8">
        <v>1935</v>
      </c>
      <c r="C28" s="8">
        <v>328</v>
      </c>
      <c r="D28" s="8">
        <v>2263</v>
      </c>
      <c r="E28" s="24">
        <v>6000</v>
      </c>
      <c r="F28" s="24">
        <v>16000</v>
      </c>
      <c r="G28" s="8">
        <v>16858</v>
      </c>
    </row>
    <row r="29" spans="1:7" ht="12.75">
      <c r="A29" s="6" t="s">
        <v>22</v>
      </c>
      <c r="B29" s="8" t="s">
        <v>5</v>
      </c>
      <c r="C29" s="8" t="s">
        <v>5</v>
      </c>
      <c r="D29" s="8" t="s">
        <v>5</v>
      </c>
      <c r="E29" s="24" t="s">
        <v>5</v>
      </c>
      <c r="F29" s="24" t="s">
        <v>5</v>
      </c>
      <c r="G29" s="8" t="s">
        <v>5</v>
      </c>
    </row>
    <row r="30" spans="1:7" ht="12.75">
      <c r="A30" s="14" t="s">
        <v>72</v>
      </c>
      <c r="B30" s="10">
        <v>2304</v>
      </c>
      <c r="C30" s="10">
        <v>328</v>
      </c>
      <c r="D30" s="10">
        <v>2632</v>
      </c>
      <c r="E30" s="25">
        <v>8723</v>
      </c>
      <c r="F30" s="25">
        <v>16000</v>
      </c>
      <c r="G30" s="10">
        <v>25345</v>
      </c>
    </row>
    <row r="31" spans="1:7" ht="12.75">
      <c r="A31" s="6"/>
      <c r="B31" s="8"/>
      <c r="C31" s="8"/>
      <c r="D31" s="8"/>
      <c r="E31" s="24"/>
      <c r="F31" s="24"/>
      <c r="G31" s="8"/>
    </row>
    <row r="32" spans="1:7" ht="12.75">
      <c r="A32" s="6" t="s">
        <v>23</v>
      </c>
      <c r="B32" s="26">
        <v>3778</v>
      </c>
      <c r="C32" s="26">
        <v>190</v>
      </c>
      <c r="D32" s="8">
        <v>3968</v>
      </c>
      <c r="E32" s="26">
        <v>12050</v>
      </c>
      <c r="F32" s="26">
        <v>24800</v>
      </c>
      <c r="G32" s="26">
        <v>50237</v>
      </c>
    </row>
    <row r="33" spans="1:7" ht="12.75">
      <c r="A33" s="6" t="s">
        <v>24</v>
      </c>
      <c r="B33" s="26">
        <v>8151</v>
      </c>
      <c r="C33" s="26">
        <v>1770</v>
      </c>
      <c r="D33" s="8">
        <v>9921</v>
      </c>
      <c r="E33" s="26">
        <v>18581</v>
      </c>
      <c r="F33" s="26">
        <v>28159</v>
      </c>
      <c r="G33" s="27">
        <v>201295</v>
      </c>
    </row>
    <row r="34" spans="1:7" ht="12.75">
      <c r="A34" s="6" t="s">
        <v>25</v>
      </c>
      <c r="B34" s="26">
        <v>3692</v>
      </c>
      <c r="C34" s="26">
        <v>638</v>
      </c>
      <c r="D34" s="8">
        <v>4330</v>
      </c>
      <c r="E34" s="26">
        <v>15027</v>
      </c>
      <c r="F34" s="26">
        <v>27257</v>
      </c>
      <c r="G34" s="24">
        <v>72870</v>
      </c>
    </row>
    <row r="35" spans="1:7" ht="12.75">
      <c r="A35" s="6" t="s">
        <v>26</v>
      </c>
      <c r="B35" s="26">
        <v>269</v>
      </c>
      <c r="C35" s="26">
        <v>24</v>
      </c>
      <c r="D35" s="8">
        <v>293</v>
      </c>
      <c r="E35" s="26">
        <v>11491</v>
      </c>
      <c r="F35" s="26">
        <v>23000</v>
      </c>
      <c r="G35" s="24">
        <v>3643</v>
      </c>
    </row>
    <row r="36" spans="1:7" ht="12.75">
      <c r="A36" s="14" t="s">
        <v>27</v>
      </c>
      <c r="B36" s="10">
        <v>15890</v>
      </c>
      <c r="C36" s="10">
        <v>2622</v>
      </c>
      <c r="D36" s="10">
        <v>18512</v>
      </c>
      <c r="E36" s="25">
        <v>16082</v>
      </c>
      <c r="F36" s="25">
        <v>27649</v>
      </c>
      <c r="G36" s="10">
        <v>328045</v>
      </c>
    </row>
    <row r="37" spans="1:7" ht="12.75">
      <c r="A37" s="14"/>
      <c r="B37" s="10"/>
      <c r="C37" s="10"/>
      <c r="D37" s="10"/>
      <c r="E37" s="25"/>
      <c r="F37" s="25"/>
      <c r="G37" s="10"/>
    </row>
    <row r="38" spans="1:7" s="11" customFormat="1" ht="12.75">
      <c r="A38" s="14" t="s">
        <v>28</v>
      </c>
      <c r="B38" s="25">
        <v>20838</v>
      </c>
      <c r="C38" s="25">
        <v>425</v>
      </c>
      <c r="D38" s="10">
        <v>21263</v>
      </c>
      <c r="E38" s="25">
        <v>10000</v>
      </c>
      <c r="F38" s="25">
        <v>30000</v>
      </c>
      <c r="G38" s="25">
        <v>221130</v>
      </c>
    </row>
    <row r="39" spans="1:7" ht="12.75">
      <c r="A39" s="6"/>
      <c r="B39" s="8"/>
      <c r="C39" s="8"/>
      <c r="D39" s="8"/>
      <c r="E39" s="24"/>
      <c r="F39" s="24"/>
      <c r="G39" s="8"/>
    </row>
    <row r="40" spans="1:7" ht="12.75">
      <c r="A40" s="6" t="s">
        <v>29</v>
      </c>
      <c r="B40" s="12">
        <v>2440</v>
      </c>
      <c r="C40" s="24">
        <v>41</v>
      </c>
      <c r="D40" s="8">
        <v>2481</v>
      </c>
      <c r="E40" s="12">
        <v>25000</v>
      </c>
      <c r="F40" s="24">
        <v>28000</v>
      </c>
      <c r="G40" s="24">
        <v>62148</v>
      </c>
    </row>
    <row r="41" spans="1:7" ht="12.75">
      <c r="A41" s="6" t="s">
        <v>30</v>
      </c>
      <c r="B41" s="8">
        <v>21</v>
      </c>
      <c r="C41" s="8">
        <v>1</v>
      </c>
      <c r="D41" s="8">
        <v>22</v>
      </c>
      <c r="E41" s="24">
        <v>15000</v>
      </c>
      <c r="F41" s="24">
        <v>25000</v>
      </c>
      <c r="G41" s="8">
        <v>340</v>
      </c>
    </row>
    <row r="42" spans="1:7" ht="12.75">
      <c r="A42" s="6" t="s">
        <v>31</v>
      </c>
      <c r="B42" s="24">
        <v>358</v>
      </c>
      <c r="C42" s="24">
        <v>133</v>
      </c>
      <c r="D42" s="8">
        <v>491</v>
      </c>
      <c r="E42" s="24">
        <v>8000</v>
      </c>
      <c r="F42" s="24">
        <v>20000</v>
      </c>
      <c r="G42" s="24">
        <v>5524</v>
      </c>
    </row>
    <row r="43" spans="1:7" ht="12.75">
      <c r="A43" s="6" t="s">
        <v>32</v>
      </c>
      <c r="B43" s="24" t="s">
        <v>5</v>
      </c>
      <c r="C43" s="24" t="s">
        <v>5</v>
      </c>
      <c r="D43" s="8" t="s">
        <v>5</v>
      </c>
      <c r="E43" s="24" t="s">
        <v>5</v>
      </c>
      <c r="F43" s="24" t="s">
        <v>5</v>
      </c>
      <c r="G43" s="24" t="s">
        <v>5</v>
      </c>
    </row>
    <row r="44" spans="1:7" ht="12.75">
      <c r="A44" s="6" t="s">
        <v>33</v>
      </c>
      <c r="B44" s="24">
        <v>4340</v>
      </c>
      <c r="C44" s="24">
        <v>89</v>
      </c>
      <c r="D44" s="8">
        <v>4429</v>
      </c>
      <c r="E44" s="24">
        <v>17000</v>
      </c>
      <c r="F44" s="24">
        <v>24000</v>
      </c>
      <c r="G44" s="24">
        <v>75916</v>
      </c>
    </row>
    <row r="45" spans="1:7" ht="12.75">
      <c r="A45" s="6" t="s">
        <v>34</v>
      </c>
      <c r="B45" s="24">
        <v>420</v>
      </c>
      <c r="C45" s="24">
        <v>21</v>
      </c>
      <c r="D45" s="8">
        <v>441</v>
      </c>
      <c r="E45" s="24">
        <v>10000</v>
      </c>
      <c r="F45" s="24">
        <v>25000</v>
      </c>
      <c r="G45" s="24">
        <v>4725</v>
      </c>
    </row>
    <row r="46" spans="1:7" ht="12.75">
      <c r="A46" s="6" t="s">
        <v>35</v>
      </c>
      <c r="B46" s="24" t="s">
        <v>5</v>
      </c>
      <c r="C46" s="24" t="s">
        <v>5</v>
      </c>
      <c r="D46" s="8" t="s">
        <v>5</v>
      </c>
      <c r="E46" s="24" t="s">
        <v>5</v>
      </c>
      <c r="F46" s="24" t="s">
        <v>5</v>
      </c>
      <c r="G46" s="24" t="s">
        <v>5</v>
      </c>
    </row>
    <row r="47" spans="1:7" ht="12.75">
      <c r="A47" s="6" t="s">
        <v>36</v>
      </c>
      <c r="B47" s="24">
        <v>695</v>
      </c>
      <c r="C47" s="24">
        <v>112</v>
      </c>
      <c r="D47" s="8">
        <v>807</v>
      </c>
      <c r="E47" s="24">
        <v>25000</v>
      </c>
      <c r="F47" s="24">
        <v>28000</v>
      </c>
      <c r="G47" s="24">
        <v>20511</v>
      </c>
    </row>
    <row r="48" spans="1:7" ht="12.75">
      <c r="A48" s="6" t="s">
        <v>37</v>
      </c>
      <c r="B48" s="24">
        <v>5900</v>
      </c>
      <c r="C48" s="24">
        <v>45</v>
      </c>
      <c r="D48" s="8">
        <v>5945</v>
      </c>
      <c r="E48" s="24">
        <v>16000</v>
      </c>
      <c r="F48" s="24">
        <v>25000</v>
      </c>
      <c r="G48" s="24">
        <v>95525</v>
      </c>
    </row>
    <row r="49" spans="1:7" ht="12.75">
      <c r="A49" s="14" t="s">
        <v>73</v>
      </c>
      <c r="B49" s="10">
        <v>14174</v>
      </c>
      <c r="C49" s="10">
        <v>442</v>
      </c>
      <c r="D49" s="10">
        <v>14616</v>
      </c>
      <c r="E49" s="25">
        <v>17915</v>
      </c>
      <c r="F49" s="25">
        <v>24333</v>
      </c>
      <c r="G49" s="10">
        <v>264689</v>
      </c>
    </row>
    <row r="50" spans="1:7" ht="12.75">
      <c r="A50" s="14"/>
      <c r="B50" s="10"/>
      <c r="C50" s="10"/>
      <c r="D50" s="10"/>
      <c r="E50" s="25"/>
      <c r="F50" s="25"/>
      <c r="G50" s="10"/>
    </row>
    <row r="51" spans="1:7" s="11" customFormat="1" ht="12.75">
      <c r="A51" s="14" t="s">
        <v>38</v>
      </c>
      <c r="B51" s="25">
        <v>410</v>
      </c>
      <c r="C51" s="25">
        <v>6</v>
      </c>
      <c r="D51" s="10">
        <v>416</v>
      </c>
      <c r="E51" s="25">
        <v>11000</v>
      </c>
      <c r="F51" s="25">
        <v>27000</v>
      </c>
      <c r="G51" s="25">
        <v>4672</v>
      </c>
    </row>
    <row r="52" spans="1:7" ht="12.75">
      <c r="A52" s="6"/>
      <c r="B52" s="8"/>
      <c r="C52" s="8"/>
      <c r="D52" s="8"/>
      <c r="E52" s="24"/>
      <c r="F52" s="24"/>
      <c r="G52" s="8"/>
    </row>
    <row r="53" spans="1:7" ht="12.75">
      <c r="A53" s="6" t="s">
        <v>39</v>
      </c>
      <c r="B53" s="12">
        <v>325</v>
      </c>
      <c r="C53" s="8">
        <v>196</v>
      </c>
      <c r="D53" s="8">
        <v>521</v>
      </c>
      <c r="E53" s="12">
        <v>8000</v>
      </c>
      <c r="F53" s="24">
        <v>20000</v>
      </c>
      <c r="G53" s="8">
        <v>6520</v>
      </c>
    </row>
    <row r="54" spans="1:7" ht="12.75">
      <c r="A54" s="6" t="s">
        <v>40</v>
      </c>
      <c r="B54" s="12">
        <v>2423</v>
      </c>
      <c r="C54" s="8">
        <v>184</v>
      </c>
      <c r="D54" s="8">
        <v>2607</v>
      </c>
      <c r="E54" s="12">
        <v>6030</v>
      </c>
      <c r="F54" s="24">
        <v>22500</v>
      </c>
      <c r="G54" s="8">
        <v>18750</v>
      </c>
    </row>
    <row r="55" spans="1:7" ht="12.75">
      <c r="A55" s="6" t="s">
        <v>41</v>
      </c>
      <c r="B55" s="8">
        <v>1364</v>
      </c>
      <c r="C55" s="8">
        <v>109</v>
      </c>
      <c r="D55" s="8">
        <v>1473</v>
      </c>
      <c r="E55" s="24">
        <v>3000</v>
      </c>
      <c r="F55" s="24">
        <v>19000</v>
      </c>
      <c r="G55" s="8">
        <v>6163</v>
      </c>
    </row>
    <row r="56" spans="1:7" ht="12.75" customHeight="1">
      <c r="A56" s="6" t="s">
        <v>42</v>
      </c>
      <c r="B56" s="8">
        <v>14</v>
      </c>
      <c r="C56" s="8" t="s">
        <v>5</v>
      </c>
      <c r="D56" s="8">
        <v>14</v>
      </c>
      <c r="E56" s="24">
        <v>2000</v>
      </c>
      <c r="F56" s="24" t="s">
        <v>5</v>
      </c>
      <c r="G56" s="8">
        <v>28</v>
      </c>
    </row>
    <row r="57" spans="1:7" ht="12.75" customHeight="1">
      <c r="A57" s="6" t="s">
        <v>43</v>
      </c>
      <c r="B57" s="8">
        <v>59934</v>
      </c>
      <c r="C57" s="8">
        <v>2693</v>
      </c>
      <c r="D57" s="8">
        <v>62627</v>
      </c>
      <c r="E57" s="24">
        <v>1900</v>
      </c>
      <c r="F57" s="24">
        <v>24000</v>
      </c>
      <c r="G57" s="8">
        <v>178507</v>
      </c>
    </row>
    <row r="58" spans="1:7" ht="12.75">
      <c r="A58" s="14" t="s">
        <v>44</v>
      </c>
      <c r="B58" s="10">
        <v>64060</v>
      </c>
      <c r="C58" s="10">
        <v>3182</v>
      </c>
      <c r="D58" s="10">
        <v>67242</v>
      </c>
      <c r="E58" s="25">
        <v>2111</v>
      </c>
      <c r="F58" s="25">
        <v>23496</v>
      </c>
      <c r="G58" s="10">
        <v>209968</v>
      </c>
    </row>
    <row r="59" spans="1:7" ht="12.75">
      <c r="A59" s="6"/>
      <c r="B59" s="8"/>
      <c r="C59" s="8"/>
      <c r="D59" s="8"/>
      <c r="E59" s="24"/>
      <c r="F59" s="24"/>
      <c r="G59" s="8"/>
    </row>
    <row r="60" spans="1:7" ht="12.75">
      <c r="A60" s="6" t="s">
        <v>45</v>
      </c>
      <c r="B60" s="12">
        <v>58</v>
      </c>
      <c r="C60" s="26">
        <v>217</v>
      </c>
      <c r="D60" s="8">
        <v>275</v>
      </c>
      <c r="E60" s="12">
        <v>4000</v>
      </c>
      <c r="F60" s="26">
        <v>16000</v>
      </c>
      <c r="G60" s="24">
        <v>3704</v>
      </c>
    </row>
    <row r="61" spans="1:7" ht="12.75">
      <c r="A61" s="6" t="s">
        <v>46</v>
      </c>
      <c r="B61" s="26">
        <v>229</v>
      </c>
      <c r="C61" s="26">
        <v>23</v>
      </c>
      <c r="D61" s="8">
        <v>252</v>
      </c>
      <c r="E61" s="26">
        <v>6600</v>
      </c>
      <c r="F61" s="26">
        <v>17000</v>
      </c>
      <c r="G61" s="24">
        <v>1902</v>
      </c>
    </row>
    <row r="62" spans="1:7" ht="12.75">
      <c r="A62" s="6" t="s">
        <v>47</v>
      </c>
      <c r="B62" s="26">
        <v>400</v>
      </c>
      <c r="C62" s="26" t="s">
        <v>5</v>
      </c>
      <c r="D62" s="8">
        <v>400</v>
      </c>
      <c r="E62" s="26">
        <v>3500</v>
      </c>
      <c r="F62" s="26" t="s">
        <v>5</v>
      </c>
      <c r="G62" s="24">
        <v>1400</v>
      </c>
    </row>
    <row r="63" spans="1:7" ht="12.75">
      <c r="A63" s="14" t="s">
        <v>48</v>
      </c>
      <c r="B63" s="10">
        <v>687</v>
      </c>
      <c r="C63" s="10">
        <v>240</v>
      </c>
      <c r="D63" s="10">
        <v>927</v>
      </c>
      <c r="E63" s="25">
        <v>4576</v>
      </c>
      <c r="F63" s="25">
        <v>16096</v>
      </c>
      <c r="G63" s="10">
        <v>7006</v>
      </c>
    </row>
    <row r="64" spans="1:7" ht="12.75">
      <c r="A64" s="14"/>
      <c r="B64" s="10"/>
      <c r="C64" s="10"/>
      <c r="D64" s="10"/>
      <c r="E64" s="25"/>
      <c r="F64" s="25"/>
      <c r="G64" s="10"/>
    </row>
    <row r="65" spans="1:7" s="11" customFormat="1" ht="12.75">
      <c r="A65" s="14" t="s">
        <v>49</v>
      </c>
      <c r="B65" s="13">
        <v>171</v>
      </c>
      <c r="C65" s="25">
        <v>176</v>
      </c>
      <c r="D65" s="10">
        <v>347</v>
      </c>
      <c r="E65" s="13">
        <v>1315</v>
      </c>
      <c r="F65" s="25">
        <v>18077</v>
      </c>
      <c r="G65" s="25">
        <v>3406</v>
      </c>
    </row>
    <row r="66" spans="1:7" ht="12.75">
      <c r="A66" s="6"/>
      <c r="B66" s="8"/>
      <c r="C66" s="8"/>
      <c r="D66" s="8"/>
      <c r="E66" s="24"/>
      <c r="F66" s="24"/>
      <c r="G66" s="8"/>
    </row>
    <row r="67" spans="1:7" ht="12.75">
      <c r="A67" s="6" t="s">
        <v>50</v>
      </c>
      <c r="B67" s="12">
        <v>40000</v>
      </c>
      <c r="C67" s="24" t="s">
        <v>5</v>
      </c>
      <c r="D67" s="8">
        <v>40000</v>
      </c>
      <c r="E67" s="12">
        <v>10000</v>
      </c>
      <c r="F67" s="24" t="s">
        <v>5</v>
      </c>
      <c r="G67" s="24">
        <v>400000</v>
      </c>
    </row>
    <row r="68" spans="1:7" ht="12.75">
      <c r="A68" s="6" t="s">
        <v>51</v>
      </c>
      <c r="B68" s="12">
        <v>25000</v>
      </c>
      <c r="C68" s="24" t="s">
        <v>5</v>
      </c>
      <c r="D68" s="8">
        <v>25000</v>
      </c>
      <c r="E68" s="12">
        <v>9000</v>
      </c>
      <c r="F68" s="24" t="s">
        <v>5</v>
      </c>
      <c r="G68" s="24">
        <v>225000</v>
      </c>
    </row>
    <row r="69" spans="1:7" ht="12.75">
      <c r="A69" s="14" t="s">
        <v>52</v>
      </c>
      <c r="B69" s="13">
        <v>65000</v>
      </c>
      <c r="C69" s="10" t="s">
        <v>5</v>
      </c>
      <c r="D69" s="10">
        <v>65000</v>
      </c>
      <c r="E69" s="13">
        <v>9615</v>
      </c>
      <c r="F69" s="25" t="s">
        <v>5</v>
      </c>
      <c r="G69" s="10">
        <v>625000</v>
      </c>
    </row>
    <row r="70" spans="1:7" ht="12.75">
      <c r="A70" s="28"/>
      <c r="B70" s="8"/>
      <c r="C70" s="8"/>
      <c r="D70" s="8"/>
      <c r="E70" s="24"/>
      <c r="F70" s="24"/>
      <c r="G70" s="8"/>
    </row>
    <row r="71" spans="1:7" ht="12.75">
      <c r="A71" s="6" t="s">
        <v>53</v>
      </c>
      <c r="B71" s="8" t="s">
        <v>5</v>
      </c>
      <c r="C71" s="8">
        <v>105</v>
      </c>
      <c r="D71" s="8">
        <v>105</v>
      </c>
      <c r="E71" s="8" t="s">
        <v>5</v>
      </c>
      <c r="F71" s="24">
        <v>25000</v>
      </c>
      <c r="G71" s="8">
        <v>2625</v>
      </c>
    </row>
    <row r="72" spans="1:7" ht="12.75">
      <c r="A72" s="6" t="s">
        <v>54</v>
      </c>
      <c r="B72" s="12">
        <v>20650</v>
      </c>
      <c r="C72" s="8">
        <v>850</v>
      </c>
      <c r="D72" s="8">
        <v>21500</v>
      </c>
      <c r="E72" s="12">
        <v>5000</v>
      </c>
      <c r="F72" s="24">
        <v>42000</v>
      </c>
      <c r="G72" s="8">
        <v>138950</v>
      </c>
    </row>
    <row r="73" spans="1:7" ht="12.75">
      <c r="A73" s="6" t="s">
        <v>55</v>
      </c>
      <c r="B73" s="24">
        <v>6254</v>
      </c>
      <c r="C73" s="24">
        <v>834</v>
      </c>
      <c r="D73" s="8">
        <v>7088</v>
      </c>
      <c r="E73" s="24">
        <v>15000</v>
      </c>
      <c r="F73" s="24">
        <v>25000</v>
      </c>
      <c r="G73" s="24">
        <v>114660</v>
      </c>
    </row>
    <row r="74" spans="1:7" ht="12.75">
      <c r="A74" s="6" t="s">
        <v>56</v>
      </c>
      <c r="B74" s="12">
        <v>3585</v>
      </c>
      <c r="C74" s="8">
        <v>395</v>
      </c>
      <c r="D74" s="8">
        <v>3980</v>
      </c>
      <c r="E74" s="12">
        <v>10500</v>
      </c>
      <c r="F74" s="24">
        <v>23000</v>
      </c>
      <c r="G74" s="8">
        <v>46728</v>
      </c>
    </row>
    <row r="75" spans="1:7" ht="12.75">
      <c r="A75" s="6" t="s">
        <v>57</v>
      </c>
      <c r="B75" s="8">
        <v>3148</v>
      </c>
      <c r="C75" s="8" t="s">
        <v>5</v>
      </c>
      <c r="D75" s="8">
        <v>3148</v>
      </c>
      <c r="E75" s="24">
        <v>16000</v>
      </c>
      <c r="F75" s="24" t="s">
        <v>5</v>
      </c>
      <c r="G75" s="8">
        <v>50368</v>
      </c>
    </row>
    <row r="76" spans="1:7" ht="12.75">
      <c r="A76" s="6" t="s">
        <v>58</v>
      </c>
      <c r="B76" s="8">
        <v>483</v>
      </c>
      <c r="C76" s="8">
        <v>79</v>
      </c>
      <c r="D76" s="8">
        <v>562</v>
      </c>
      <c r="E76" s="24">
        <v>7200</v>
      </c>
      <c r="F76" s="24">
        <v>18500</v>
      </c>
      <c r="G76" s="8">
        <v>4939</v>
      </c>
    </row>
    <row r="77" spans="1:7" ht="12.75">
      <c r="A77" s="6" t="s">
        <v>59</v>
      </c>
      <c r="B77" s="12">
        <v>15261</v>
      </c>
      <c r="C77" s="8">
        <v>493</v>
      </c>
      <c r="D77" s="8">
        <v>15754</v>
      </c>
      <c r="E77" s="12">
        <v>3500</v>
      </c>
      <c r="F77" s="24">
        <v>17000</v>
      </c>
      <c r="G77" s="8">
        <v>61795</v>
      </c>
    </row>
    <row r="78" spans="1:7" ht="12.75">
      <c r="A78" s="6" t="s">
        <v>60</v>
      </c>
      <c r="B78" s="24">
        <v>46652</v>
      </c>
      <c r="C78" s="24">
        <v>458</v>
      </c>
      <c r="D78" s="8">
        <v>47110</v>
      </c>
      <c r="E78" s="24">
        <v>8500</v>
      </c>
      <c r="F78" s="24">
        <v>20500</v>
      </c>
      <c r="G78" s="24">
        <v>405931</v>
      </c>
    </row>
    <row r="79" spans="1:7" ht="12.75">
      <c r="A79" s="14" t="s">
        <v>74</v>
      </c>
      <c r="B79" s="10">
        <v>96033</v>
      </c>
      <c r="C79" s="10">
        <v>3214</v>
      </c>
      <c r="D79" s="10">
        <v>99247</v>
      </c>
      <c r="E79" s="25">
        <v>7690</v>
      </c>
      <c r="F79" s="25">
        <v>27222</v>
      </c>
      <c r="G79" s="10">
        <v>825996</v>
      </c>
    </row>
    <row r="80" spans="1:7" ht="12.75">
      <c r="A80" s="6"/>
      <c r="B80" s="8"/>
      <c r="C80" s="8"/>
      <c r="D80" s="8"/>
      <c r="E80" s="24"/>
      <c r="F80" s="24"/>
      <c r="G80" s="8"/>
    </row>
    <row r="81" spans="1:7" ht="12.75">
      <c r="A81" s="6" t="s">
        <v>61</v>
      </c>
      <c r="B81" s="12">
        <v>188</v>
      </c>
      <c r="C81" s="8" t="s">
        <v>5</v>
      </c>
      <c r="D81" s="8">
        <v>188</v>
      </c>
      <c r="E81" s="12">
        <v>500</v>
      </c>
      <c r="F81" s="24" t="s">
        <v>5</v>
      </c>
      <c r="G81" s="8">
        <v>94</v>
      </c>
    </row>
    <row r="82" spans="1:7" ht="12.75">
      <c r="A82" s="6" t="s">
        <v>62</v>
      </c>
      <c r="B82" s="24">
        <v>973</v>
      </c>
      <c r="C82" s="24">
        <v>22</v>
      </c>
      <c r="D82" s="8">
        <v>995</v>
      </c>
      <c r="E82" s="24">
        <v>3000</v>
      </c>
      <c r="F82" s="24">
        <v>15000</v>
      </c>
      <c r="G82" s="24">
        <v>3248</v>
      </c>
    </row>
    <row r="83" spans="1:7" ht="12.75">
      <c r="A83" s="14" t="s">
        <v>63</v>
      </c>
      <c r="B83" s="10">
        <v>1161</v>
      </c>
      <c r="C83" s="10">
        <v>22</v>
      </c>
      <c r="D83" s="10">
        <v>1183</v>
      </c>
      <c r="E83" s="25">
        <v>2595</v>
      </c>
      <c r="F83" s="25">
        <v>15000</v>
      </c>
      <c r="G83" s="10">
        <v>3342</v>
      </c>
    </row>
    <row r="84" spans="1:7" ht="12.75">
      <c r="A84" s="14"/>
      <c r="B84" s="10"/>
      <c r="C84" s="10"/>
      <c r="D84" s="10"/>
      <c r="E84" s="25"/>
      <c r="F84" s="25"/>
      <c r="G84" s="10"/>
    </row>
    <row r="85" spans="1:8" s="11" customFormat="1" ht="13.5" thickBot="1">
      <c r="A85" s="15" t="s">
        <v>64</v>
      </c>
      <c r="B85" s="16">
        <f>SUM(B12:B14,B21:B25,B30,B36:B38,B49:B51,B58,B63:B65,B69,B79,B83)</f>
        <v>286860</v>
      </c>
      <c r="C85" s="16">
        <f>SUM(C12:C14,C21:C25,C30,C36:C38,C49:C51,C58,C63:C65,C69,C79,C83)</f>
        <v>11321</v>
      </c>
      <c r="D85" s="16">
        <f>SUM(D12:D14,D21:D25,D30,D36:D38,D49:D51,D58,D63:D65,D69,D79,D83)</f>
        <v>298181</v>
      </c>
      <c r="E85" s="29">
        <f>((E12*B12)+(E14*B14)+(E21*B21)+(E23*B23)+(E25*B25)+(E30*B30)+(E36*B36)+(E38*B38)+(E49*B49)+(E51*B51)+(E58*B58)+(E63*B63)+(E65*B65)+(E69*B69)+(E79*B79)+(E83*B83))/B85</f>
        <v>8254.616077529108</v>
      </c>
      <c r="F85" s="29">
        <v>25668</v>
      </c>
      <c r="G85" s="16">
        <f>SUM(G12:G14,G21:G25,G30,G36:G38,G49:G51,G58,G63:G65,G69,G79,G83)</f>
        <v>2658524</v>
      </c>
      <c r="H85" s="14"/>
    </row>
    <row r="87" ht="12.75">
      <c r="C87" s="9"/>
    </row>
  </sheetData>
  <mergeCells count="7">
    <mergeCell ref="B6:C6"/>
    <mergeCell ref="D6:D7"/>
    <mergeCell ref="E6:F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