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7">#REF!</definedName>
    <definedName name="\A" localSheetId="8">'8.9'!#REF!</definedName>
    <definedName name="\A">#REF!</definedName>
    <definedName name="\B" localSheetId="7">#REF!</definedName>
    <definedName name="\B">#REF!</definedName>
    <definedName name="\C" localSheetId="7">#REF!</definedName>
    <definedName name="\C" localSheetId="8">'8.9'!#REF!</definedName>
    <definedName name="\C">#REF!</definedName>
    <definedName name="\D" localSheetId="7">'[6]19.11-12'!$B$51</definedName>
    <definedName name="\D">'[6]19.11-12'!$B$51</definedName>
    <definedName name="\G" localSheetId="7">#REF!</definedName>
    <definedName name="\G" localSheetId="8">'8.9'!#REF!</definedName>
    <definedName name="\G">#REF!</definedName>
    <definedName name="\I" localSheetId="7">#REF!</definedName>
    <definedName name="\I">#REF!</definedName>
    <definedName name="\L" localSheetId="7">'[6]19.11-12'!$B$53</definedName>
    <definedName name="\L">'[6]19.11-12'!$B$53</definedName>
    <definedName name="\N" localSheetId="7">#REF!</definedName>
    <definedName name="\N">#REF!</definedName>
    <definedName name="\T" localSheetId="7">'[4]GANADE10'!$B$90</definedName>
    <definedName name="\T">'[4]GANADE10'!$B$90</definedName>
    <definedName name="__123Graph_A" localSheetId="7" hidden="1">'[6]19.14-15'!$B$34:$B$37</definedName>
    <definedName name="__123Graph_A" hidden="1">'[6]19.14-15'!$B$34:$B$37</definedName>
    <definedName name="__123Graph_ACurrent" localSheetId="7" hidden="1">'[6]19.14-15'!$B$34:$B$37</definedName>
    <definedName name="__123Graph_ACurrent" hidden="1">'[6]19.14-15'!$B$34:$B$37</definedName>
    <definedName name="__123Graph_AGrßfico1" localSheetId="7" hidden="1">'[6]19.14-15'!$B$34:$B$37</definedName>
    <definedName name="__123Graph_AGrßfico1" hidden="1">'[6]19.14-15'!$B$34:$B$37</definedName>
    <definedName name="__123Graph_B" localSheetId="7" hidden="1">'[1]p122'!#REF!</definedName>
    <definedName name="__123Graph_B" hidden="1">'[1]p122'!#REF!</definedName>
    <definedName name="__123Graph_BCurrent" localSheetId="7" hidden="1">'[6]19.14-15'!#REF!</definedName>
    <definedName name="__123Graph_BCurrent" hidden="1">'[6]19.14-15'!#REF!</definedName>
    <definedName name="__123Graph_BGrßfico1" localSheetId="7" hidden="1">'[6]19.14-15'!#REF!</definedName>
    <definedName name="__123Graph_BGrßfico1" hidden="1">'[6]19.14-15'!#REF!</definedName>
    <definedName name="__123Graph_C" localSheetId="7" hidden="1">'[6]19.14-15'!$C$34:$C$37</definedName>
    <definedName name="__123Graph_C" hidden="1">'[6]19.14-15'!$C$34:$C$37</definedName>
    <definedName name="__123Graph_CCurrent" localSheetId="7" hidden="1">'[6]19.14-15'!$C$34:$C$37</definedName>
    <definedName name="__123Graph_CCurrent" hidden="1">'[6]19.14-15'!$C$34:$C$37</definedName>
    <definedName name="__123Graph_CGrßfico1" localSheetId="7" hidden="1">'[6]19.14-15'!$C$34:$C$37</definedName>
    <definedName name="__123Graph_CGrßfico1" hidden="1">'[6]19.14-15'!$C$34:$C$37</definedName>
    <definedName name="__123Graph_D" localSheetId="7" hidden="1">'[1]p122'!#REF!</definedName>
    <definedName name="__123Graph_D" hidden="1">'[1]p122'!#REF!</definedName>
    <definedName name="__123Graph_DCurrent" localSheetId="7" hidden="1">'[6]19.14-15'!#REF!</definedName>
    <definedName name="__123Graph_DCurrent" hidden="1">'[6]19.14-15'!#REF!</definedName>
    <definedName name="__123Graph_DGrßfico1" localSheetId="7" hidden="1">'[6]19.14-15'!#REF!</definedName>
    <definedName name="__123Graph_DGrßfico1" hidden="1">'[6]19.14-15'!#REF!</definedName>
    <definedName name="__123Graph_E" localSheetId="7" hidden="1">'[6]19.14-15'!$D$34:$D$37</definedName>
    <definedName name="__123Graph_E" hidden="1">'[6]19.14-15'!$D$34:$D$37</definedName>
    <definedName name="__123Graph_ECurrent" localSheetId="7" hidden="1">'[6]19.14-15'!$D$34:$D$37</definedName>
    <definedName name="__123Graph_ECurrent" hidden="1">'[6]19.14-15'!$D$34:$D$37</definedName>
    <definedName name="__123Graph_EGrßfico1" localSheetId="7" hidden="1">'[6]19.14-15'!$D$34:$D$37</definedName>
    <definedName name="__123Graph_EGrßfico1" hidden="1">'[6]19.14-15'!$D$34:$D$37</definedName>
    <definedName name="__123Graph_F" localSheetId="7" hidden="1">'[1]p122'!#REF!</definedName>
    <definedName name="__123Graph_F" hidden="1">'[1]p122'!#REF!</definedName>
    <definedName name="__123Graph_FCurrent" localSheetId="7" hidden="1">'[6]19.14-15'!#REF!</definedName>
    <definedName name="__123Graph_FCurrent" hidden="1">'[6]19.14-15'!#REF!</definedName>
    <definedName name="__123Graph_FGrßfico1" localSheetId="7" hidden="1">'[6]19.14-15'!#REF!</definedName>
    <definedName name="__123Graph_FGrßfico1" hidden="1">'[6]19.14-15'!#REF!</definedName>
    <definedName name="__123Graph_X" localSheetId="7" hidden="1">'[1]p122'!#REF!</definedName>
    <definedName name="__123Graph_X" hidden="1">'[1]p122'!#REF!</definedName>
    <definedName name="__123Graph_XCurrent" localSheetId="7" hidden="1">'[6]19.14-15'!#REF!</definedName>
    <definedName name="__123Graph_XCurrent" hidden="1">'[6]19.14-15'!#REF!</definedName>
    <definedName name="__123Graph_XGrßfico1" localSheetId="7" hidden="1">'[6]19.14-15'!#REF!</definedName>
    <definedName name="__123Graph_XGrßfico1" hidden="1">'[6]19.14-15'!#REF!</definedName>
    <definedName name="A_impresión_IM" localSheetId="7">#REF!</definedName>
    <definedName name="A_impresión_IM">#REF!</definedName>
    <definedName name="alk" localSheetId="7">'[6]19.11-12'!$B$53</definedName>
    <definedName name="alk">'[6]19.11-12'!$B$53</definedName>
    <definedName name="_xlnm.Print_Area" localSheetId="0">'8.1'!$A$1:$I$20</definedName>
    <definedName name="_xlnm.Print_Area" localSheetId="1">'8.2'!$A$1:$I$20</definedName>
    <definedName name="_xlnm.Print_Area" localSheetId="7">'8.8'!$A$1:$J$26</definedName>
    <definedName name="_xlnm.Print_Area" localSheetId="8">'8.9'!$A$1:$G$78</definedName>
    <definedName name="DatosExternos125" localSheetId="0">'8.1'!$D$9:$I$19</definedName>
    <definedName name="DatosExternos125" localSheetId="1">'8.2'!#REF!</definedName>
    <definedName name="DatosExternos126" localSheetId="0">'8.1'!#REF!</definedName>
    <definedName name="DatosExternos126" localSheetId="1">'8.2'!$D$10:$I$20</definedName>
    <definedName name="DatosExternos127" localSheetId="5">'8.6'!$B$8:$I$85</definedName>
    <definedName name="DatosExternos132" localSheetId="4">'8.5'!$B$8:$G$85</definedName>
    <definedName name="GUION" localSheetId="7">#REF!</definedName>
    <definedName name="GUION">#REF!</definedName>
    <definedName name="Imprimir_área_IM" localSheetId="7">#REF!</definedName>
    <definedName name="Imprimir_área_IM" localSheetId="8">'8.9'!$A$1:$G$78</definedName>
    <definedName name="Imprimir_área_IM">#REF!</definedName>
    <definedName name="p421" localSheetId="7">'[7]CARNE1'!$B$44</definedName>
    <definedName name="p421">'[7]CARNE1'!$B$44</definedName>
    <definedName name="p431" localSheetId="7" hidden="1">'[7]CARNE7'!$G$11:$G$93</definedName>
    <definedName name="p431" hidden="1">'[7]CARNE7'!$G$11:$G$93</definedName>
    <definedName name="PEP" localSheetId="7">'[8]GANADE1'!$B$79</definedName>
    <definedName name="PEP">'[8]GANADE1'!$B$79</definedName>
    <definedName name="PEP1" localSheetId="7">'[9]19.11-12'!$B$51</definedName>
    <definedName name="PEP1">'[9]19.11-12'!$B$51</definedName>
    <definedName name="PEP2" localSheetId="7">'[8]GANADE1'!$B$75</definedName>
    <definedName name="PEP2">'[8]GANADE1'!$B$75</definedName>
    <definedName name="PEP3" localSheetId="7">'[9]19.11-12'!$B$53</definedName>
    <definedName name="PEP3">'[9]19.11-12'!$B$53</definedName>
    <definedName name="PEP4" localSheetId="7" hidden="1">'[9]19.14-15'!$B$34:$B$37</definedName>
    <definedName name="PEP4" hidden="1">'[9]19.14-15'!$B$34:$B$37</definedName>
    <definedName name="PP1" localSheetId="7">'[8]GANADE1'!$B$77</definedName>
    <definedName name="PP1">'[8]GANADE1'!$B$77</definedName>
    <definedName name="PP10" localSheetId="7" hidden="1">'[9]19.14-15'!$C$34:$C$37</definedName>
    <definedName name="PP10" hidden="1">'[9]19.14-15'!$C$34:$C$37</definedName>
    <definedName name="PP11" localSheetId="7" hidden="1">'[9]19.14-15'!$C$34:$C$37</definedName>
    <definedName name="PP11" hidden="1">'[9]19.14-15'!$C$34:$C$37</definedName>
    <definedName name="PP12" localSheetId="7" hidden="1">'[9]19.14-15'!$C$34:$C$37</definedName>
    <definedName name="PP12" hidden="1">'[9]19.14-15'!$C$34:$C$37</definedName>
    <definedName name="PP13" localSheetId="7" hidden="1">'[9]19.14-15'!#REF!</definedName>
    <definedName name="PP13" hidden="1">'[9]19.14-15'!#REF!</definedName>
    <definedName name="PP14" localSheetId="7" hidden="1">'[9]19.14-15'!#REF!</definedName>
    <definedName name="PP14" hidden="1">'[9]19.14-15'!#REF!</definedName>
    <definedName name="PP15" localSheetId="7" hidden="1">'[9]19.14-15'!#REF!</definedName>
    <definedName name="PP15" hidden="1">'[9]19.14-15'!#REF!</definedName>
    <definedName name="PP16" localSheetId="7" hidden="1">'[9]19.14-15'!$D$34:$D$37</definedName>
    <definedName name="PP16" hidden="1">'[9]19.14-15'!$D$34:$D$37</definedName>
    <definedName name="PP17" localSheetId="7" hidden="1">'[9]19.14-15'!$D$34:$D$37</definedName>
    <definedName name="PP17" hidden="1">'[9]19.14-15'!$D$34:$D$37</definedName>
    <definedName name="pp18" localSheetId="7" hidden="1">'[9]19.14-15'!$D$34:$D$37</definedName>
    <definedName name="pp18" hidden="1">'[9]19.14-15'!$D$34:$D$37</definedName>
    <definedName name="pp19" localSheetId="7" hidden="1">'[9]19.14-15'!#REF!</definedName>
    <definedName name="pp19" hidden="1">'[9]19.14-15'!#REF!</definedName>
    <definedName name="PP2" localSheetId="7">'[9]19.22'!#REF!</definedName>
    <definedName name="PP2">'[9]19.22'!#REF!</definedName>
    <definedName name="PP20" localSheetId="7" hidden="1">'[9]19.14-15'!#REF!</definedName>
    <definedName name="PP20" hidden="1">'[9]19.14-15'!#REF!</definedName>
    <definedName name="PP21" localSheetId="7" hidden="1">'[9]19.14-15'!#REF!</definedName>
    <definedName name="PP21" hidden="1">'[9]19.14-15'!#REF!</definedName>
    <definedName name="PP22" localSheetId="7" hidden="1">'[9]19.14-15'!#REF!</definedName>
    <definedName name="PP22" hidden="1">'[9]19.14-15'!#REF!</definedName>
    <definedName name="pp23" localSheetId="7" hidden="1">'[9]19.14-15'!#REF!</definedName>
    <definedName name="pp23" hidden="1">'[9]19.14-15'!#REF!</definedName>
    <definedName name="pp24" localSheetId="7" hidden="1">'[9]19.14-15'!#REF!</definedName>
    <definedName name="pp24" hidden="1">'[9]19.14-15'!#REF!</definedName>
    <definedName name="pp25" localSheetId="7" hidden="1">'[9]19.14-15'!#REF!</definedName>
    <definedName name="pp25" hidden="1">'[9]19.14-15'!#REF!</definedName>
    <definedName name="pp26" localSheetId="7" hidden="1">'[9]19.14-15'!#REF!</definedName>
    <definedName name="pp26" hidden="1">'[9]19.14-15'!#REF!</definedName>
    <definedName name="pp27" localSheetId="7" hidden="1">'[9]19.14-15'!#REF!</definedName>
    <definedName name="pp27" hidden="1">'[9]19.14-15'!#REF!</definedName>
    <definedName name="PP3" localSheetId="7">'[8]GANADE1'!$B$79</definedName>
    <definedName name="PP3">'[8]GANADE1'!$B$79</definedName>
    <definedName name="PP4" localSheetId="7">'[9]19.11-12'!$B$51</definedName>
    <definedName name="PP4">'[9]19.11-12'!$B$51</definedName>
    <definedName name="PP5" localSheetId="7" hidden="1">'[9]19.14-15'!$B$34:$B$37</definedName>
    <definedName name="PP5" hidden="1">'[9]19.14-15'!$B$34:$B$37</definedName>
    <definedName name="PP6" localSheetId="7" hidden="1">'[9]19.14-15'!$B$34:$B$37</definedName>
    <definedName name="PP6" hidden="1">'[9]19.14-15'!$B$34:$B$37</definedName>
    <definedName name="PP7" localSheetId="7" hidden="1">'[9]19.14-15'!#REF!</definedName>
    <definedName name="PP7" hidden="1">'[9]19.14-15'!#REF!</definedName>
    <definedName name="PP8" localSheetId="7" hidden="1">'[9]19.14-15'!#REF!</definedName>
    <definedName name="PP8" hidden="1">'[9]19.14-15'!#REF!</definedName>
    <definedName name="PP9" localSheetId="7" hidden="1">'[9]19.14-15'!#REF!</definedName>
    <definedName name="PP9" hidden="1">'[9]19.14-15'!#REF!</definedName>
    <definedName name="RUTINA" localSheetId="7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<sst xmlns="http://schemas.openxmlformats.org/spreadsheetml/2006/main" count="636" uniqueCount="225">
  <si>
    <t>TUBERCULOS PARA EL CONSUMO HUMANO</t>
  </si>
  <si>
    <t>8.3.  PATATA: Serie histórica de superficie, rendimiento, producción, valor y comercio exterior</t>
  </si>
  <si>
    <t>Precio medio</t>
  </si>
  <si>
    <t>Comercio exterior</t>
  </si>
  <si>
    <t>Años</t>
  </si>
  <si>
    <t>Superficie</t>
  </si>
  <si>
    <t>Rendimiento</t>
  </si>
  <si>
    <t>Producción</t>
  </si>
  <si>
    <t>percibido por</t>
  </si>
  <si>
    <t>Valor</t>
  </si>
  <si>
    <t>(toneladas)</t>
  </si>
  <si>
    <t>(miles de ha)</t>
  </si>
  <si>
    <t>(qm/ha)</t>
  </si>
  <si>
    <t>(miles de t)</t>
  </si>
  <si>
    <t>los agricultores</t>
  </si>
  <si>
    <t>(miles de euros)</t>
  </si>
  <si>
    <t>Importaciones</t>
  </si>
  <si>
    <t>Exportaciones</t>
  </si>
  <si>
    <t>(euros/100kg)</t>
  </si>
  <si>
    <t>(P) Provisional.</t>
  </si>
  <si>
    <t>2002 (P)</t>
  </si>
  <si>
    <t>8.4.  PATATA: Serie histórica de superficie y producción por épocas de recolección</t>
  </si>
  <si>
    <t>Patata extratemprana</t>
  </si>
  <si>
    <t>Patata temprana</t>
  </si>
  <si>
    <t>Patata media estación</t>
  </si>
  <si>
    <t>Patata tardía</t>
  </si>
  <si>
    <t>TUBERCULOS PARA CONSUMO HUMANO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</si>
  <si>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</si>
  <si>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</si>
  <si>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</si>
  <si>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</si>
  <si>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</si>
  <si>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</si>
  <si>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</si>
  <si>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</si>
  <si>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>–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</si>
  <si>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</si>
  <si>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</si>
  <si>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</si>
  <si>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</si>
  <si>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</si>
  <si>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</si>
  <si>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</si>
  <si>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</si>
  <si>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</si>
  <si>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</si>
  <si>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</si>
  <si>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</si>
  <si>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</si>
  <si>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</si>
  <si>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</si>
  <si>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</si>
  <si>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</si>
  <si>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</si>
  <si>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Rumanía</t>
  </si>
  <si>
    <t xml:space="preserve">  Turquía</t>
  </si>
  <si>
    <t xml:space="preserve"> Noruega</t>
  </si>
  <si>
    <t xml:space="preserve"> Suiza</t>
  </si>
  <si>
    <t>Fuente: Estadística del Comercio Exterior de España. Departamento de Aduanas e Impuestos Especiales. Agencia Tributaria.</t>
  </si>
  <si>
    <t xml:space="preserve">  Chipre</t>
  </si>
  <si>
    <t xml:space="preserve"> Brasil</t>
  </si>
  <si>
    <t xml:space="preserve"> Islandia</t>
  </si>
  <si>
    <t>8.1.  TUBERCULOS PARA CONSUMO HUMANO: Resumen nacional de superficie, rendimiento y producción, 2001</t>
  </si>
  <si>
    <t>Cultivos</t>
  </si>
  <si>
    <t>(hectáreas)</t>
  </si>
  <si>
    <t>(kg/ha)</t>
  </si>
  <si>
    <t>Secano</t>
  </si>
  <si>
    <t>Regadío</t>
  </si>
  <si>
    <t>Total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</si>
  <si>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</si>
  <si>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</si>
  <si>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</si>
  <si>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</si>
  <si>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</si>
  <si>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</si>
  <si>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</si>
  <si>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</si>
  <si>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</si>
  <si>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TOTAL TUBERCULOS PARA CONSUMO HUMANO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</si>
  <si>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</si>
  <si>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</si>
  <si>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</si>
  <si>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</si>
  <si>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</si>
  <si>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</si>
  <si>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Siembra</t>
  </si>
  <si>
    <t>Pienso</t>
  </si>
  <si>
    <t>humana</t>
  </si>
  <si>
    <t>explotación</t>
  </si>
  <si>
    <t>utilizada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</si>
  <si>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</si>
  <si>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</si>
  <si>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</si>
  <si>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</si>
  <si>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</si>
  <si>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</si>
  <si>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</si>
  <si>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</si>
  <si>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</si>
  <si>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</si>
  <si>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</si>
  <si>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</si>
  <si>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</si>
  <si>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</si>
  <si>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</si>
  <si>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</si>
  <si>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</si>
  <si>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</si>
  <si>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</si>
  <si>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</si>
  <si>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</si>
  <si>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</si>
  <si>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</si>
  <si>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</si>
  <si>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</si>
  <si>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</si>
  <si>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</si>
  <si>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</si>
  <si>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</si>
  <si>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</si>
  <si>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</si>
  <si>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</si>
  <si>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</si>
  <si>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</si>
  <si>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</si>
  <si>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</si>
  <si>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</si>
  <si>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</si>
  <si>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</si>
  <si>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</si>
  <si>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</si>
  <si>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</si>
  <si>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</si>
  <si>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</si>
  <si>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</si>
  <si>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</si>
  <si>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</si>
  <si>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</si>
  <si>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</si>
  <si>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</si>
  <si>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</si>
  <si>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</si>
  <si>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</si>
  <si>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</si>
  <si>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</si>
  <si>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</si>
  <si>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</si>
  <si>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</si>
  <si>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</si>
  <si>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8.5.  PATATA: Análisis provincial de superficie, rendimiento y producción, 2001</t>
  </si>
  <si>
    <t>8.8.  BALANCE DE LA PATATA (miles de toneladas)</t>
  </si>
  <si>
    <t>Conceptos</t>
  </si>
  <si>
    <t>Patata total</t>
  </si>
  <si>
    <t>Otras Patatas</t>
  </si>
  <si>
    <t>IMPORTACIONES</t>
  </si>
  <si>
    <t xml:space="preserve">  De la U.E.</t>
  </si>
  <si>
    <t>EXPORTACIONES</t>
  </si>
  <si>
    <t xml:space="preserve">  A la U.E.</t>
  </si>
  <si>
    <t xml:space="preserve">  Semillas</t>
  </si>
  <si>
    <t xml:space="preserve">  Pérdidas</t>
  </si>
  <si>
    <t xml:space="preserve">  Alimentación animal</t>
  </si>
  <si>
    <t xml:space="preserve">  Transformación</t>
  </si>
  <si>
    <t xml:space="preserve">  Consumo humano 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</si>
  <si>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</si>
  <si>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</si>
  <si>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</si>
  <si>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</si>
  <si>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</si>
  <si>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</si>
  <si>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</si>
  <si>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</si>
  <si>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</si>
  <si>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</si>
  <si>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</si>
  <si>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</si>
  <si>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</si>
  <si>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</si>
  <si>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</si>
  <si>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</si>
  <si>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</si>
  <si>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</si>
  <si>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</si>
  <si>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</si>
  <si>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</si>
  <si>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</si>
  <si>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</si>
  <si>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</si>
  <si>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</si>
  <si>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</si>
  <si>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</si>
  <si>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</si>
  <si>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</si>
  <si>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</si>
  <si>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</si>
  <si>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</si>
  <si>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</si>
  <si>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</si>
  <si>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</si>
  <si>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</si>
  <si>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</si>
  <si>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</si>
  <si>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</si>
  <si>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</si>
  <si>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</si>
  <si>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</si>
  <si>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</si>
  <si>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</si>
  <si>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</si>
  <si>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</si>
  <si>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</si>
  <si>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Campaña 2000/01; período 1.7-30.6</t>
  </si>
  <si>
    <t>Cobertura geográfica: ESPAÑA</t>
  </si>
  <si>
    <t xml:space="preserve"> PAIS VASCO</t>
  </si>
  <si>
    <t xml:space="preserve"> ARAGON</t>
  </si>
  <si>
    <t xml:space="preserve"> CASTILLA Y LEON</t>
  </si>
  <si>
    <t xml:space="preserve"> ANDALUCIA</t>
  </si>
  <si>
    <t>VARIACION DE EXISTENCIAS</t>
  </si>
  <si>
    <t>PRODUCCION UTILIZABLE</t>
  </si>
  <si>
    <t>UTILIZACION INTERIOR TOTAL</t>
  </si>
  <si>
    <t>8.2.  TUBERCULOS PARA CONSUMO HUMANO: Destino de la producción y semilla utilizada, 2001 (toneladas)</t>
  </si>
  <si>
    <t>8.6.  PATATA: Análisis provincial de superficie y producción según épocas de recolección, 2001</t>
  </si>
  <si>
    <t xml:space="preserve"> 8.9.  PATATA: Datos de superficie, producción y comercio exterior de diferentes países del mundo, 2001</t>
  </si>
  <si>
    <t>PAISES DE EUROPA</t>
  </si>
  <si>
    <t>OTROS PAISES DEL MUNDO</t>
  </si>
  <si>
    <t>8.7.  PATATA: Comercio exterior de España, según países (toneladas)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</si>
</sst>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/>
      <protection/>
    </xf>
    <xf numFmtId="177" fontId="0" fillId="2" borderId="6" xfId="0" applyNumberFormat="1" applyFill="1" applyBorder="1" applyAlignment="1">
      <alignment/>
    </xf>
    <xf numFmtId="178" fontId="0" fillId="2" borderId="6" xfId="0" applyNumberFormat="1" applyFill="1" applyBorder="1" applyAlignment="1" applyProtection="1">
      <alignment/>
      <protection/>
    </xf>
    <xf numFmtId="176" fontId="0" fillId="2" borderId="6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7" fontId="0" fillId="2" borderId="3" xfId="0" applyNumberFormat="1" applyFill="1" applyBorder="1" applyAlignment="1">
      <alignment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/>
    </xf>
    <xf numFmtId="178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7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Continuous"/>
    </xf>
    <xf numFmtId="177" fontId="0" fillId="2" borderId="10" xfId="0" applyNumberFormat="1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left" indent="2"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1" fontId="0" fillId="0" borderId="1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1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/>
    </xf>
    <xf numFmtId="179" fontId="0" fillId="2" borderId="6" xfId="0" applyNumberFormat="1" applyFont="1" applyFill="1" applyBorder="1" applyAlignment="1">
      <alignment/>
    </xf>
    <xf numFmtId="179" fontId="0" fillId="2" borderId="13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0" fontId="0" fillId="2" borderId="3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80" fontId="0" fillId="2" borderId="3" xfId="0" applyNumberFormat="1" applyFont="1" applyFill="1" applyBorder="1" applyAlignment="1" quotePrefix="1">
      <alignment horizontal="right"/>
    </xf>
    <xf numFmtId="0" fontId="1" fillId="2" borderId="16" xfId="0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1" fillId="2" borderId="9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79" fontId="0" fillId="2" borderId="6" xfId="0" applyNumberFormat="1" applyFont="1" applyFill="1" applyBorder="1" applyAlignment="1">
      <alignment horizontal="right"/>
    </xf>
    <xf numFmtId="180" fontId="0" fillId="2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80" fontId="0" fillId="2" borderId="6" xfId="0" applyNumberFormat="1" applyFont="1" applyFill="1" applyBorder="1" applyAlignment="1">
      <alignment horizontal="right"/>
    </xf>
    <xf numFmtId="180" fontId="0" fillId="2" borderId="6" xfId="0" applyNumberFormat="1" applyFont="1" applyFill="1" applyBorder="1" applyAlignment="1" applyProtection="1">
      <alignment horizontal="right"/>
      <protection/>
    </xf>
    <xf numFmtId="180" fontId="1" fillId="2" borderId="3" xfId="0" applyNumberFormat="1" applyFont="1" applyFill="1" applyBorder="1" applyAlignment="1">
      <alignment horizontal="right"/>
    </xf>
    <xf numFmtId="180" fontId="1" fillId="2" borderId="3" xfId="0" applyNumberFormat="1" applyFont="1" applyFill="1" applyBorder="1" applyAlignment="1" applyProtection="1">
      <alignment horizontal="right"/>
      <protection/>
    </xf>
    <xf numFmtId="180" fontId="0" fillId="2" borderId="3" xfId="0" applyNumberFormat="1" applyFont="1" applyFill="1" applyBorder="1" applyAlignment="1" applyProtection="1">
      <alignment horizontal="right"/>
      <protection locked="0"/>
    </xf>
    <xf numFmtId="180" fontId="1" fillId="2" borderId="9" xfId="0" applyNumberFormat="1" applyFont="1" applyFill="1" applyBorder="1" applyAlignment="1" applyProtection="1">
      <alignment/>
      <protection/>
    </xf>
    <xf numFmtId="180" fontId="1" fillId="2" borderId="3" xfId="0" applyNumberFormat="1" applyFont="1" applyFill="1" applyBorder="1" applyAlignment="1" quotePrefix="1">
      <alignment horizontal="right"/>
    </xf>
    <xf numFmtId="0" fontId="0" fillId="2" borderId="7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7" fontId="0" fillId="2" borderId="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16" xfId="0" applyFont="1" applyBorder="1" applyAlignment="1">
      <alignment/>
    </xf>
    <xf numFmtId="176" fontId="6" fillId="0" borderId="0" xfId="20" applyFont="1" applyFill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Font="1" applyFill="1">
      <alignment/>
      <protection/>
    </xf>
    <xf numFmtId="176" fontId="0" fillId="0" borderId="17" xfId="20" applyFont="1" applyFill="1" applyBorder="1">
      <alignment/>
      <protection/>
    </xf>
    <xf numFmtId="176" fontId="0" fillId="0" borderId="7" xfId="20" applyFont="1" applyFill="1" applyBorder="1" applyAlignment="1">
      <alignment horizontal="center"/>
      <protection/>
    </xf>
    <xf numFmtId="176" fontId="0" fillId="0" borderId="11" xfId="20" applyFont="1" applyFill="1" applyBorder="1" applyAlignment="1">
      <alignment horizontal="center"/>
      <protection/>
    </xf>
    <xf numFmtId="176" fontId="0" fillId="0" borderId="11" xfId="20" applyFont="1" applyFill="1" applyBorder="1">
      <alignment/>
      <protection/>
    </xf>
    <xf numFmtId="176" fontId="0" fillId="0" borderId="14" xfId="20" applyFont="1" applyFill="1" applyBorder="1" applyAlignment="1">
      <alignment horizontal="center"/>
      <protection/>
    </xf>
    <xf numFmtId="176" fontId="0" fillId="0" borderId="7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3" xfId="20" applyNumberFormat="1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/>
      <protection/>
    </xf>
    <xf numFmtId="176" fontId="1" fillId="0" borderId="12" xfId="20" applyFont="1" applyFill="1" applyBorder="1">
      <alignment/>
      <protection/>
    </xf>
    <xf numFmtId="176" fontId="1" fillId="0" borderId="13" xfId="20" applyFont="1" applyFill="1" applyBorder="1" applyAlignment="1">
      <alignment horizontal="right"/>
      <protection/>
    </xf>
    <xf numFmtId="3" fontId="1" fillId="0" borderId="13" xfId="20" applyNumberFormat="1" applyFont="1" applyFill="1" applyBorder="1" applyAlignment="1">
      <alignment horizontal="right"/>
      <protection/>
    </xf>
    <xf numFmtId="176" fontId="1" fillId="0" borderId="6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right"/>
      <protection/>
    </xf>
    <xf numFmtId="176" fontId="0" fillId="0" borderId="7" xfId="20" applyFont="1" applyFill="1" applyBorder="1" applyAlignment="1">
      <alignment horizontal="left"/>
      <protection/>
    </xf>
    <xf numFmtId="176" fontId="0" fillId="0" borderId="8" xfId="20" applyFont="1" applyFill="1" applyBorder="1">
      <alignment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10" xfId="20" applyFont="1" applyFill="1" applyBorder="1" applyAlignment="1">
      <alignment horizontal="right"/>
      <protection/>
    </xf>
    <xf numFmtId="176" fontId="0" fillId="0" borderId="1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2" borderId="1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182" fontId="0" fillId="0" borderId="0" xfId="0" applyNumberFormat="1" applyFont="1" applyBorder="1" applyAlignment="1">
      <alignment horizontal="right"/>
    </xf>
    <xf numFmtId="182" fontId="0" fillId="0" borderId="7" xfId="0" applyNumberFormat="1" applyFont="1" applyBorder="1" applyAlignment="1">
      <alignment horizontal="right"/>
    </xf>
    <xf numFmtId="182" fontId="0" fillId="0" borderId="3" xfId="0" applyNumberFormat="1" applyFont="1" applyBorder="1" applyAlignment="1">
      <alignment horizontal="right"/>
    </xf>
    <xf numFmtId="182" fontId="0" fillId="0" borderId="16" xfId="0" applyNumberFormat="1" applyFont="1" applyBorder="1" applyAlignment="1">
      <alignment horizontal="right"/>
    </xf>
    <xf numFmtId="182" fontId="0" fillId="0" borderId="8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82" fontId="1" fillId="0" borderId="6" xfId="0" applyNumberFormat="1" applyFont="1" applyBorder="1" applyAlignment="1">
      <alignment horizontal="right"/>
    </xf>
    <xf numFmtId="182" fontId="1" fillId="0" borderId="5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2" fontId="1" fillId="0" borderId="5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1" fillId="0" borderId="3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2" fontId="1" fillId="0" borderId="7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82" fontId="0" fillId="0" borderId="16" xfId="0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77" fontId="0" fillId="2" borderId="9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176" fontId="1" fillId="0" borderId="7" xfId="20" applyFont="1" applyFill="1" applyBorder="1">
      <alignment/>
      <protection/>
    </xf>
    <xf numFmtId="176" fontId="1" fillId="0" borderId="7" xfId="20" applyFont="1" applyFill="1" applyBorder="1" applyAlignment="1">
      <alignment horizontal="left"/>
      <protection/>
    </xf>
    <xf numFmtId="3" fontId="1" fillId="0" borderId="1" xfId="20" applyNumberFormat="1" applyFont="1" applyFill="1" applyBorder="1" applyAlignment="1">
      <alignment horizontal="right"/>
      <protection/>
    </xf>
    <xf numFmtId="3" fontId="1" fillId="0" borderId="3" xfId="20" applyNumberFormat="1" applyFont="1" applyFill="1" applyBorder="1" applyAlignment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14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0" fillId="0" borderId="21" xfId="20" applyFont="1" applyFill="1" applyBorder="1" applyAlignment="1">
      <alignment horizontal="center"/>
      <protection/>
    </xf>
    <xf numFmtId="176" fontId="0" fillId="0" borderId="19" xfId="20" applyFont="1" applyFill="1" applyBorder="1" applyAlignment="1">
      <alignment horizontal="center"/>
      <protection/>
    </xf>
    <xf numFmtId="176" fontId="5" fillId="0" borderId="0" xfId="20" applyFont="1" applyFill="1" applyAlignment="1">
      <alignment horizontal="center"/>
      <protection/>
    </xf>
    <xf numFmtId="176" fontId="8" fillId="0" borderId="0" xfId="20" applyFont="1" applyFill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"/>
  <dimension ref="A1:J1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82" customWidth="1"/>
    <col min="3" max="3" width="19.7109375" style="82" customWidth="1"/>
    <col min="4" max="9" width="12.57421875" style="82" customWidth="1"/>
    <col min="10" max="12" width="11.421875" style="82" customWidth="1"/>
    <col min="13" max="15" width="13.00390625" style="82" customWidth="1"/>
    <col min="16" max="21" width="12.421875" style="82" customWidth="1"/>
    <col min="22" max="16384" width="11.421875" style="82" customWidth="1"/>
  </cols>
  <sheetData>
    <row r="1" spans="1:9" s="80" customFormat="1" ht="15.75" customHeight="1">
      <c r="A1" s="218" t="s">
        <v>26</v>
      </c>
      <c r="B1" s="218"/>
      <c r="C1" s="218"/>
      <c r="D1" s="218"/>
      <c r="E1" s="218"/>
      <c r="F1" s="218"/>
      <c r="G1" s="218"/>
      <c r="H1" s="218"/>
      <c r="I1" s="218"/>
    </row>
    <row r="2" spans="1:9" ht="15.7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s="83" customFormat="1" ht="15.75" customHeight="1">
      <c r="A3" s="219" t="s">
        <v>62</v>
      </c>
      <c r="B3" s="219"/>
      <c r="C3" s="219"/>
      <c r="D3" s="219"/>
      <c r="E3" s="219"/>
      <c r="F3" s="219"/>
      <c r="G3" s="219"/>
      <c r="H3" s="219"/>
      <c r="I3" s="219"/>
    </row>
    <row r="4" spans="1:9" s="83" customFormat="1" ht="15.75" customHeight="1">
      <c r="A4" s="84"/>
      <c r="B4" s="84"/>
      <c r="C4" s="84"/>
      <c r="D4" s="84"/>
      <c r="E4" s="84"/>
      <c r="F4" s="84"/>
      <c r="G4" s="84"/>
      <c r="H4" s="84"/>
      <c r="I4" s="84"/>
    </row>
    <row r="5" spans="1:10" ht="12.75">
      <c r="A5" s="202"/>
      <c r="B5" s="202"/>
      <c r="C5" s="202"/>
      <c r="D5" s="203" t="s">
        <v>5</v>
      </c>
      <c r="E5" s="204"/>
      <c r="F5" s="205"/>
      <c r="G5" s="203" t="s">
        <v>6</v>
      </c>
      <c r="H5" s="204"/>
      <c r="I5" s="206" t="s">
        <v>7</v>
      </c>
      <c r="J5" s="86"/>
    </row>
    <row r="6" spans="1:10" ht="12.75">
      <c r="A6" s="87"/>
      <c r="B6" s="81" t="s">
        <v>63</v>
      </c>
      <c r="C6" s="86"/>
      <c r="D6" s="88" t="s">
        <v>64</v>
      </c>
      <c r="E6" s="89"/>
      <c r="F6" s="90"/>
      <c r="G6" s="88" t="s">
        <v>65</v>
      </c>
      <c r="H6" s="89"/>
      <c r="I6" s="91" t="s">
        <v>10</v>
      </c>
      <c r="J6" s="86"/>
    </row>
    <row r="7" spans="1:10" ht="13.5" thickBot="1">
      <c r="A7" s="86"/>
      <c r="B7" s="86"/>
      <c r="C7" s="86"/>
      <c r="D7" s="92" t="s">
        <v>66</v>
      </c>
      <c r="E7" s="92" t="s">
        <v>67</v>
      </c>
      <c r="F7" s="93" t="s">
        <v>68</v>
      </c>
      <c r="G7" s="92" t="s">
        <v>66</v>
      </c>
      <c r="H7" s="92" t="s">
        <v>67</v>
      </c>
      <c r="I7" s="91"/>
      <c r="J7" s="86"/>
    </row>
    <row r="8" spans="1:10" ht="12.75">
      <c r="A8" s="94" t="s">
        <v>69</v>
      </c>
      <c r="B8" s="94"/>
      <c r="C8" s="94"/>
      <c r="D8" s="95"/>
      <c r="E8" s="95"/>
      <c r="F8" s="96"/>
      <c r="G8" s="95"/>
      <c r="H8" s="95"/>
      <c r="I8" s="95"/>
      <c r="J8" s="86"/>
    </row>
    <row r="9" spans="1:10" ht="12.75">
      <c r="A9" s="97" t="s">
        <v>70</v>
      </c>
      <c r="B9" s="86"/>
      <c r="C9" s="86"/>
      <c r="D9" s="98">
        <v>404</v>
      </c>
      <c r="E9" s="98">
        <v>2354</v>
      </c>
      <c r="F9" s="99">
        <v>2758</v>
      </c>
      <c r="G9" s="98">
        <v>7984</v>
      </c>
      <c r="H9" s="98">
        <v>19677</v>
      </c>
      <c r="I9" s="98">
        <v>49548</v>
      </c>
      <c r="J9" s="86"/>
    </row>
    <row r="10" spans="1:10" ht="12.75" customHeight="1">
      <c r="A10" s="97" t="s">
        <v>71</v>
      </c>
      <c r="B10" s="86"/>
      <c r="C10" s="86"/>
      <c r="D10" s="98">
        <v>4249</v>
      </c>
      <c r="E10" s="98">
        <v>18516</v>
      </c>
      <c r="F10" s="99">
        <v>22765</v>
      </c>
      <c r="G10" s="98">
        <v>11777</v>
      </c>
      <c r="H10" s="98">
        <v>22302</v>
      </c>
      <c r="I10" s="98">
        <v>462989</v>
      </c>
      <c r="J10" s="86"/>
    </row>
    <row r="11" spans="1:10" ht="12.75">
      <c r="A11" s="97" t="s">
        <v>72</v>
      </c>
      <c r="B11" s="86"/>
      <c r="C11" s="86"/>
      <c r="D11" s="98">
        <v>20875</v>
      </c>
      <c r="E11" s="98">
        <v>36501</v>
      </c>
      <c r="F11" s="99">
        <v>57376</v>
      </c>
      <c r="G11" s="98">
        <v>18087</v>
      </c>
      <c r="H11" s="98">
        <v>31015</v>
      </c>
      <c r="I11" s="98">
        <v>1509653</v>
      </c>
      <c r="J11" s="86"/>
    </row>
    <row r="12" spans="1:10" ht="12.75">
      <c r="A12" s="97" t="s">
        <v>73</v>
      </c>
      <c r="B12" s="86"/>
      <c r="C12" s="86"/>
      <c r="D12" s="98">
        <v>4640</v>
      </c>
      <c r="E12" s="98">
        <v>27587</v>
      </c>
      <c r="F12" s="99">
        <v>32227</v>
      </c>
      <c r="G12" s="100">
        <v>15199</v>
      </c>
      <c r="H12" s="100">
        <v>32614</v>
      </c>
      <c r="I12" s="98">
        <v>970232</v>
      </c>
      <c r="J12" s="86"/>
    </row>
    <row r="13" spans="1:10" ht="12.75">
      <c r="A13" s="86" t="s">
        <v>74</v>
      </c>
      <c r="B13" s="86"/>
      <c r="C13" s="86"/>
      <c r="D13" s="98">
        <v>30168</v>
      </c>
      <c r="E13" s="98">
        <v>84958</v>
      </c>
      <c r="F13" s="99">
        <v>115126</v>
      </c>
      <c r="G13" s="98">
        <f>((G9*D9)+(G10*D10)+(G11*D11)+(G12*D12))/D13</f>
        <v>16618.784606205252</v>
      </c>
      <c r="H13" s="98">
        <f>((H9*E9)+(H10*E10)+(H11*E11)+(H12*E12))/E13</f>
        <v>29321.128357541373</v>
      </c>
      <c r="I13" s="98">
        <v>2992422</v>
      </c>
      <c r="J13" s="86"/>
    </row>
    <row r="14" spans="1:10" ht="12.75">
      <c r="A14" s="86"/>
      <c r="B14" s="86"/>
      <c r="C14" s="86"/>
      <c r="D14" s="98"/>
      <c r="E14" s="98"/>
      <c r="F14" s="99"/>
      <c r="G14" s="98"/>
      <c r="H14" s="98"/>
      <c r="I14" s="98"/>
      <c r="J14" s="86"/>
    </row>
    <row r="15" spans="1:10" ht="12.75">
      <c r="A15" s="101" t="s">
        <v>75</v>
      </c>
      <c r="B15" s="101"/>
      <c r="C15" s="101"/>
      <c r="D15" s="98">
        <v>160</v>
      </c>
      <c r="E15" s="98">
        <v>1158</v>
      </c>
      <c r="F15" s="99">
        <v>1318</v>
      </c>
      <c r="G15" s="98">
        <v>1828</v>
      </c>
      <c r="H15" s="98">
        <v>22029</v>
      </c>
      <c r="I15" s="98">
        <v>25802</v>
      </c>
      <c r="J15" s="86"/>
    </row>
    <row r="16" spans="1:10" ht="12.75">
      <c r="A16" s="101" t="s">
        <v>76</v>
      </c>
      <c r="B16" s="101"/>
      <c r="C16" s="101"/>
      <c r="D16" s="98">
        <v>6</v>
      </c>
      <c r="E16" s="98">
        <v>202</v>
      </c>
      <c r="F16" s="99">
        <v>208</v>
      </c>
      <c r="G16" s="100">
        <v>9000</v>
      </c>
      <c r="H16" s="100">
        <v>17002</v>
      </c>
      <c r="I16" s="98">
        <v>3489</v>
      </c>
      <c r="J16" s="86"/>
    </row>
    <row r="17" spans="1:10" ht="12.75">
      <c r="A17" s="101" t="s">
        <v>77</v>
      </c>
      <c r="B17" s="101"/>
      <c r="C17" s="101"/>
      <c r="D17" s="98" t="s">
        <v>35</v>
      </c>
      <c r="E17" s="98">
        <v>392</v>
      </c>
      <c r="F17" s="99">
        <v>392</v>
      </c>
      <c r="G17" s="98" t="s">
        <v>35</v>
      </c>
      <c r="H17" s="98">
        <v>19680</v>
      </c>
      <c r="I17" s="98">
        <v>7715</v>
      </c>
      <c r="J17" s="86"/>
    </row>
    <row r="18" spans="1:10" ht="12.75">
      <c r="A18" s="101"/>
      <c r="B18" s="101"/>
      <c r="C18" s="101"/>
      <c r="D18" s="102"/>
      <c r="E18" s="98"/>
      <c r="F18" s="99"/>
      <c r="G18" s="102"/>
      <c r="H18" s="98"/>
      <c r="I18" s="98"/>
      <c r="J18" s="86"/>
    </row>
    <row r="19" spans="1:10" ht="13.5" thickBot="1">
      <c r="A19" s="103" t="s">
        <v>78</v>
      </c>
      <c r="B19" s="103"/>
      <c r="C19" s="103"/>
      <c r="D19" s="104">
        <v>30334</v>
      </c>
      <c r="E19" s="104">
        <v>86710</v>
      </c>
      <c r="F19" s="105">
        <v>117044</v>
      </c>
      <c r="G19" s="104" t="s">
        <v>35</v>
      </c>
      <c r="H19" s="104" t="s">
        <v>35</v>
      </c>
      <c r="I19" s="104">
        <v>3029428</v>
      </c>
      <c r="J19" s="86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11"/>
  <dimension ref="A1:I2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82" customWidth="1"/>
    <col min="3" max="3" width="19.7109375" style="82" customWidth="1"/>
    <col min="4" max="9" width="12.57421875" style="82" customWidth="1"/>
    <col min="10" max="12" width="11.421875" style="82" customWidth="1"/>
    <col min="13" max="15" width="13.00390625" style="82" customWidth="1"/>
    <col min="16" max="21" width="12.421875" style="82" customWidth="1"/>
    <col min="22" max="16384" width="11.421875" style="82" customWidth="1"/>
  </cols>
  <sheetData>
    <row r="1" spans="1:9" s="80" customFormat="1" ht="15.75" customHeight="1">
      <c r="A1" s="218" t="s">
        <v>26</v>
      </c>
      <c r="B1" s="218"/>
      <c r="C1" s="218"/>
      <c r="D1" s="218"/>
      <c r="E1" s="218"/>
      <c r="F1" s="218"/>
      <c r="G1" s="218"/>
      <c r="H1" s="218"/>
      <c r="I1" s="218"/>
    </row>
    <row r="2" spans="1:9" ht="15.7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5">
      <c r="A3" s="220" t="s">
        <v>219</v>
      </c>
      <c r="B3" s="220"/>
      <c r="C3" s="220"/>
      <c r="D3" s="220"/>
      <c r="E3" s="220"/>
      <c r="F3" s="220"/>
      <c r="G3" s="220"/>
      <c r="H3" s="220"/>
      <c r="I3" s="220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2.75">
      <c r="A5" s="202"/>
      <c r="B5" s="202"/>
      <c r="C5" s="202"/>
      <c r="D5" s="207" t="s">
        <v>79</v>
      </c>
      <c r="E5" s="208"/>
      <c r="F5" s="208"/>
      <c r="G5" s="208"/>
      <c r="H5" s="208"/>
      <c r="I5" s="209"/>
    </row>
    <row r="6" spans="1:9" ht="12.75">
      <c r="A6" s="86"/>
      <c r="B6" s="81" t="s">
        <v>63</v>
      </c>
      <c r="C6" s="86"/>
      <c r="D6" s="88" t="s">
        <v>80</v>
      </c>
      <c r="E6" s="89"/>
      <c r="F6" s="89"/>
      <c r="G6" s="91" t="s">
        <v>81</v>
      </c>
      <c r="H6" s="107"/>
      <c r="I6" s="91" t="s">
        <v>68</v>
      </c>
    </row>
    <row r="7" spans="1:9" ht="12.75">
      <c r="A7" s="86"/>
      <c r="B7" s="86"/>
      <c r="C7" s="86"/>
      <c r="D7" s="108"/>
      <c r="E7" s="107"/>
      <c r="F7" s="91" t="s">
        <v>82</v>
      </c>
      <c r="G7" s="91" t="s">
        <v>83</v>
      </c>
      <c r="H7" s="91" t="s">
        <v>68</v>
      </c>
      <c r="I7" s="91" t="s">
        <v>84</v>
      </c>
    </row>
    <row r="8" spans="1:9" ht="13.5" thickBot="1">
      <c r="A8" s="210"/>
      <c r="B8" s="210"/>
      <c r="C8" s="211"/>
      <c r="D8" s="212" t="s">
        <v>85</v>
      </c>
      <c r="E8" s="212" t="s">
        <v>86</v>
      </c>
      <c r="F8" s="212" t="s">
        <v>87</v>
      </c>
      <c r="G8" s="212" t="s">
        <v>88</v>
      </c>
      <c r="H8" s="213"/>
      <c r="I8" s="212" t="s">
        <v>89</v>
      </c>
    </row>
    <row r="9" spans="1:9" ht="12.75">
      <c r="A9" s="94" t="s">
        <v>69</v>
      </c>
      <c r="B9" s="85"/>
      <c r="C9" s="85"/>
      <c r="D9" s="109"/>
      <c r="E9" s="109"/>
      <c r="F9" s="109"/>
      <c r="G9" s="109"/>
      <c r="H9" s="109"/>
      <c r="I9" s="109"/>
    </row>
    <row r="10" spans="1:9" ht="12.75">
      <c r="A10" s="97" t="s">
        <v>70</v>
      </c>
      <c r="B10" s="86"/>
      <c r="C10" s="86"/>
      <c r="D10" s="98">
        <v>109</v>
      </c>
      <c r="E10" s="98">
        <v>101</v>
      </c>
      <c r="F10" s="98">
        <v>3688</v>
      </c>
      <c r="G10" s="98">
        <v>45650</v>
      </c>
      <c r="H10" s="99">
        <v>49548</v>
      </c>
      <c r="I10" s="110">
        <v>2852</v>
      </c>
    </row>
    <row r="11" spans="1:9" ht="12.75">
      <c r="A11" s="97" t="s">
        <v>71</v>
      </c>
      <c r="B11" s="86"/>
      <c r="C11" s="86"/>
      <c r="D11" s="98">
        <v>4496</v>
      </c>
      <c r="E11" s="98">
        <v>9003</v>
      </c>
      <c r="F11" s="98">
        <v>28053</v>
      </c>
      <c r="G11" s="98">
        <v>421437</v>
      </c>
      <c r="H11" s="99">
        <v>462989</v>
      </c>
      <c r="I11" s="98">
        <v>32370</v>
      </c>
    </row>
    <row r="12" spans="1:9" ht="12.75">
      <c r="A12" s="97" t="s">
        <v>72</v>
      </c>
      <c r="B12" s="86"/>
      <c r="C12" s="86"/>
      <c r="D12" s="98">
        <v>13028</v>
      </c>
      <c r="E12" s="98">
        <v>71338</v>
      </c>
      <c r="F12" s="98">
        <v>215567</v>
      </c>
      <c r="G12" s="98">
        <v>1209720</v>
      </c>
      <c r="H12" s="99">
        <v>1509653</v>
      </c>
      <c r="I12" s="98">
        <v>75720</v>
      </c>
    </row>
    <row r="13" spans="1:9" ht="12.75">
      <c r="A13" s="97" t="s">
        <v>73</v>
      </c>
      <c r="B13" s="86"/>
      <c r="C13" s="86"/>
      <c r="D13" s="98">
        <v>7746</v>
      </c>
      <c r="E13" s="98">
        <v>24938</v>
      </c>
      <c r="F13" s="98">
        <v>53999</v>
      </c>
      <c r="G13" s="98">
        <v>883550</v>
      </c>
      <c r="H13" s="99">
        <v>970232</v>
      </c>
      <c r="I13" s="98">
        <v>45561</v>
      </c>
    </row>
    <row r="14" spans="1:9" ht="12.75">
      <c r="A14" s="86" t="s">
        <v>74</v>
      </c>
      <c r="B14" s="86"/>
      <c r="C14" s="86"/>
      <c r="D14" s="98">
        <v>25379</v>
      </c>
      <c r="E14" s="98">
        <v>105380</v>
      </c>
      <c r="F14" s="98">
        <v>301306</v>
      </c>
      <c r="G14" s="98">
        <v>2560357</v>
      </c>
      <c r="H14" s="98">
        <v>2992422</v>
      </c>
      <c r="I14" s="98">
        <v>156502</v>
      </c>
    </row>
    <row r="15" spans="1:9" ht="12.75">
      <c r="A15" s="86"/>
      <c r="B15" s="86"/>
      <c r="C15" s="86"/>
      <c r="D15" s="98"/>
      <c r="E15" s="98"/>
      <c r="F15" s="98"/>
      <c r="G15" s="98"/>
      <c r="H15" s="98"/>
      <c r="I15" s="98"/>
    </row>
    <row r="16" spans="1:9" ht="12.75">
      <c r="A16" s="101" t="s">
        <v>75</v>
      </c>
      <c r="B16" s="101"/>
      <c r="C16" s="101"/>
      <c r="D16" s="98">
        <v>438</v>
      </c>
      <c r="E16" s="98">
        <v>537</v>
      </c>
      <c r="F16" s="98">
        <v>2215</v>
      </c>
      <c r="G16" s="98">
        <v>22612</v>
      </c>
      <c r="H16" s="99">
        <v>25802</v>
      </c>
      <c r="I16" s="98">
        <v>50</v>
      </c>
    </row>
    <row r="17" spans="1:9" ht="12.75">
      <c r="A17" s="101" t="s">
        <v>76</v>
      </c>
      <c r="B17" s="101"/>
      <c r="C17" s="101"/>
      <c r="D17" s="98">
        <v>137</v>
      </c>
      <c r="E17" s="98">
        <v>104</v>
      </c>
      <c r="F17" s="98">
        <v>161</v>
      </c>
      <c r="G17" s="98">
        <v>3087</v>
      </c>
      <c r="H17" s="99">
        <v>3489</v>
      </c>
      <c r="I17" s="98">
        <v>127</v>
      </c>
    </row>
    <row r="18" spans="1:9" ht="12.75">
      <c r="A18" s="101" t="s">
        <v>77</v>
      </c>
      <c r="B18" s="101"/>
      <c r="C18" s="101"/>
      <c r="D18" s="98" t="s">
        <v>35</v>
      </c>
      <c r="E18" s="98" t="s">
        <v>35</v>
      </c>
      <c r="F18" s="98" t="s">
        <v>35</v>
      </c>
      <c r="G18" s="98">
        <v>7715</v>
      </c>
      <c r="H18" s="99">
        <v>7715</v>
      </c>
      <c r="I18" s="98">
        <v>190</v>
      </c>
    </row>
    <row r="19" spans="1:9" ht="12.75">
      <c r="A19" s="101"/>
      <c r="B19" s="101"/>
      <c r="C19" s="101"/>
      <c r="D19" s="98"/>
      <c r="E19" s="98"/>
      <c r="F19" s="98"/>
      <c r="G19" s="98"/>
      <c r="H19" s="98"/>
      <c r="I19" s="98"/>
    </row>
    <row r="20" spans="1:9" ht="13.5" thickBot="1">
      <c r="A20" s="103" t="s">
        <v>78</v>
      </c>
      <c r="B20" s="103"/>
      <c r="C20" s="103"/>
      <c r="D20" s="104">
        <v>25954</v>
      </c>
      <c r="E20" s="104">
        <v>106021</v>
      </c>
      <c r="F20" s="104">
        <v>303682</v>
      </c>
      <c r="G20" s="104">
        <v>2593771</v>
      </c>
      <c r="H20" s="104">
        <v>3029428</v>
      </c>
      <c r="I20" s="104">
        <v>156869</v>
      </c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A1:I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221" t="s">
        <v>0</v>
      </c>
      <c r="B1" s="221"/>
      <c r="C1" s="221"/>
      <c r="D1" s="221"/>
      <c r="E1" s="221"/>
      <c r="F1" s="221"/>
      <c r="G1" s="221"/>
      <c r="H1" s="221"/>
    </row>
    <row r="2" s="2" customFormat="1" ht="14.25"/>
    <row r="3" spans="1:8" s="2" customFormat="1" ht="15">
      <c r="A3" s="222" t="s">
        <v>1</v>
      </c>
      <c r="B3" s="222"/>
      <c r="C3" s="222"/>
      <c r="D3" s="222"/>
      <c r="E3" s="222"/>
      <c r="F3" s="222"/>
      <c r="G3" s="222"/>
      <c r="H3" s="222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2</v>
      </c>
      <c r="F5" s="6"/>
      <c r="G5" s="8" t="s">
        <v>3</v>
      </c>
      <c r="H5" s="9"/>
    </row>
    <row r="6" spans="1:8" ht="12.75">
      <c r="A6" s="10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11" t="s">
        <v>10</v>
      </c>
      <c r="H6" s="12"/>
    </row>
    <row r="7" spans="1:9" ht="12.75">
      <c r="A7" s="5"/>
      <c r="B7" s="7" t="s">
        <v>11</v>
      </c>
      <c r="C7" s="7" t="s">
        <v>12</v>
      </c>
      <c r="D7" s="13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14"/>
    </row>
    <row r="8" spans="1:8" ht="13.5" thickBot="1">
      <c r="A8" s="15"/>
      <c r="B8" s="6"/>
      <c r="C8" s="6"/>
      <c r="D8" s="6"/>
      <c r="E8" s="7" t="s">
        <v>18</v>
      </c>
      <c r="F8" s="6"/>
      <c r="G8" s="6"/>
      <c r="H8" s="6"/>
    </row>
    <row r="9" spans="1:8" ht="12.75">
      <c r="A9" s="16">
        <v>1985</v>
      </c>
      <c r="B9" s="17">
        <v>330.9</v>
      </c>
      <c r="C9" s="18">
        <v>179</v>
      </c>
      <c r="D9" s="17">
        <v>5927</v>
      </c>
      <c r="E9" s="19">
        <v>6.9897707739833885</v>
      </c>
      <c r="F9" s="20">
        <v>425570.66099311237</v>
      </c>
      <c r="G9" s="20">
        <v>49522</v>
      </c>
      <c r="H9" s="20">
        <v>94056</v>
      </c>
    </row>
    <row r="10" spans="1:8" ht="12.75">
      <c r="A10" s="21">
        <v>1986</v>
      </c>
      <c r="B10" s="22">
        <v>296.7</v>
      </c>
      <c r="C10" s="23">
        <v>173</v>
      </c>
      <c r="D10" s="22">
        <v>5124.5</v>
      </c>
      <c r="E10" s="24">
        <v>13.80524803769548</v>
      </c>
      <c r="F10" s="25">
        <v>713299.1958458043</v>
      </c>
      <c r="G10" s="25">
        <v>153502</v>
      </c>
      <c r="H10" s="25">
        <v>72139</v>
      </c>
    </row>
    <row r="11" spans="1:8" ht="12.75">
      <c r="A11" s="21">
        <v>1987</v>
      </c>
      <c r="B11" s="22">
        <v>298.4</v>
      </c>
      <c r="C11" s="23">
        <v>188</v>
      </c>
      <c r="D11" s="22">
        <v>5551.7</v>
      </c>
      <c r="E11" s="24">
        <v>12.78352746024305</v>
      </c>
      <c r="F11" s="25">
        <v>690550.8876948782</v>
      </c>
      <c r="G11" s="25">
        <v>357908</v>
      </c>
      <c r="H11" s="25">
        <v>112605</v>
      </c>
    </row>
    <row r="12" spans="1:8" ht="12.75">
      <c r="A12" s="21">
        <v>1988</v>
      </c>
      <c r="B12" s="22">
        <v>282.2</v>
      </c>
      <c r="C12" s="23">
        <v>161</v>
      </c>
      <c r="D12" s="22">
        <v>4529.7</v>
      </c>
      <c r="E12" s="24">
        <v>12.194535597946944</v>
      </c>
      <c r="F12" s="25">
        <v>539306.1916266993</v>
      </c>
      <c r="G12" s="25">
        <v>446423</v>
      </c>
      <c r="H12" s="25">
        <v>115314</v>
      </c>
    </row>
    <row r="13" spans="1:8" ht="12.75">
      <c r="A13" s="21">
        <v>1989</v>
      </c>
      <c r="B13" s="22">
        <v>278</v>
      </c>
      <c r="C13" s="23">
        <v>193</v>
      </c>
      <c r="D13" s="22">
        <v>5366</v>
      </c>
      <c r="E13" s="24">
        <v>12.999891817821212</v>
      </c>
      <c r="F13" s="25">
        <v>697574.1949442861</v>
      </c>
      <c r="G13" s="25">
        <v>415574</v>
      </c>
      <c r="H13" s="25">
        <v>108485</v>
      </c>
    </row>
    <row r="14" spans="1:8" ht="12.75">
      <c r="A14" s="21">
        <v>1990</v>
      </c>
      <c r="B14" s="22">
        <v>271.3</v>
      </c>
      <c r="C14" s="23">
        <v>196.5022983548424</v>
      </c>
      <c r="D14" s="22">
        <v>5330.7</v>
      </c>
      <c r="E14" s="24">
        <v>14.123784453018885</v>
      </c>
      <c r="F14" s="25">
        <v>752896.5778370776</v>
      </c>
      <c r="G14" s="25">
        <v>341769</v>
      </c>
      <c r="H14" s="25">
        <v>99168</v>
      </c>
    </row>
    <row r="15" spans="1:8" ht="12.75">
      <c r="A15" s="21">
        <v>1991</v>
      </c>
      <c r="B15" s="22">
        <v>266.2</v>
      </c>
      <c r="C15" s="23">
        <v>194.6731780616078</v>
      </c>
      <c r="D15" s="22">
        <v>5182.2</v>
      </c>
      <c r="E15" s="24">
        <v>16.551873354729366</v>
      </c>
      <c r="F15" s="25">
        <v>857751.1809887851</v>
      </c>
      <c r="G15" s="25">
        <v>438163</v>
      </c>
      <c r="H15" s="25">
        <v>150074</v>
      </c>
    </row>
    <row r="16" spans="1:8" ht="12.75">
      <c r="A16" s="21">
        <v>1992</v>
      </c>
      <c r="B16" s="22">
        <v>257.2</v>
      </c>
      <c r="C16" s="23">
        <v>201.41912908242614</v>
      </c>
      <c r="D16" s="22">
        <v>5180.5</v>
      </c>
      <c r="E16" s="24">
        <v>9.231545923334895</v>
      </c>
      <c r="F16" s="25">
        <v>478240.23655836424</v>
      </c>
      <c r="G16" s="25">
        <v>361590</v>
      </c>
      <c r="H16" s="25">
        <v>146840</v>
      </c>
    </row>
    <row r="17" spans="1:8" ht="12.75">
      <c r="A17" s="21">
        <v>1993</v>
      </c>
      <c r="B17" s="22">
        <v>208</v>
      </c>
      <c r="C17" s="23">
        <v>183.72115384615384</v>
      </c>
      <c r="D17" s="22">
        <v>3821.4</v>
      </c>
      <c r="E17" s="24">
        <v>12.446960681788132</v>
      </c>
      <c r="F17" s="25">
        <v>475648.15549385163</v>
      </c>
      <c r="G17" s="25">
        <v>438619</v>
      </c>
      <c r="H17" s="25">
        <v>164862</v>
      </c>
    </row>
    <row r="18" spans="1:8" ht="12.75">
      <c r="A18" s="26">
        <v>1994</v>
      </c>
      <c r="B18" s="27">
        <v>200.676</v>
      </c>
      <c r="C18" s="28">
        <v>192.33301441128984</v>
      </c>
      <c r="D18" s="27">
        <v>3859.662</v>
      </c>
      <c r="E18" s="29">
        <v>21.64845599990384</v>
      </c>
      <c r="F18" s="30">
        <v>835557.2298150086</v>
      </c>
      <c r="G18" s="30">
        <v>529824</v>
      </c>
      <c r="H18" s="25">
        <v>149350</v>
      </c>
    </row>
    <row r="19" spans="1:8" ht="12.75">
      <c r="A19" s="26">
        <v>1995</v>
      </c>
      <c r="B19" s="27">
        <v>206</v>
      </c>
      <c r="C19" s="28">
        <v>189.99029126213594</v>
      </c>
      <c r="D19" s="27">
        <v>3913.8</v>
      </c>
      <c r="E19" s="29">
        <v>21.113555227002276</v>
      </c>
      <c r="F19" s="30">
        <v>826342.324474415</v>
      </c>
      <c r="G19" s="30">
        <v>417557</v>
      </c>
      <c r="H19" s="25">
        <v>214898</v>
      </c>
    </row>
    <row r="20" spans="1:8" ht="12.75">
      <c r="A20" s="26">
        <v>1996</v>
      </c>
      <c r="B20" s="28">
        <v>180.1</v>
      </c>
      <c r="C20" s="28">
        <v>214.08661854525263</v>
      </c>
      <c r="D20" s="28">
        <v>3855.7</v>
      </c>
      <c r="E20" s="31">
        <v>12.489031529094998</v>
      </c>
      <c r="F20" s="32">
        <v>481539.5886673157</v>
      </c>
      <c r="G20" s="32">
        <v>403095</v>
      </c>
      <c r="H20" s="33">
        <v>173340</v>
      </c>
    </row>
    <row r="21" spans="1:8" ht="12.75">
      <c r="A21" s="26">
        <v>1997</v>
      </c>
      <c r="B21" s="28">
        <v>150.1</v>
      </c>
      <c r="C21" s="28">
        <v>216.782145236509</v>
      </c>
      <c r="D21" s="28">
        <v>3253.9</v>
      </c>
      <c r="E21" s="31">
        <v>13.757167069344778</v>
      </c>
      <c r="F21" s="32">
        <v>447644.4592694097</v>
      </c>
      <c r="G21" s="32">
        <v>500165</v>
      </c>
      <c r="H21" s="33">
        <v>217290</v>
      </c>
    </row>
    <row r="22" spans="1:8" ht="12.75">
      <c r="A22" s="26">
        <v>1998</v>
      </c>
      <c r="B22" s="28">
        <v>133.5</v>
      </c>
      <c r="C22" s="28">
        <v>234.44194756554307</v>
      </c>
      <c r="D22" s="28">
        <v>3128.8</v>
      </c>
      <c r="E22" s="31">
        <v>17.910160710636713</v>
      </c>
      <c r="F22" s="32">
        <v>560552.2099215077</v>
      </c>
      <c r="G22" s="32">
        <v>642330</v>
      </c>
      <c r="H22" s="33">
        <v>230684</v>
      </c>
    </row>
    <row r="23" spans="1:8" ht="12.75">
      <c r="A23" s="26">
        <v>1999</v>
      </c>
      <c r="B23" s="28">
        <v>133.5</v>
      </c>
      <c r="C23" s="28">
        <f>D23/B23*10</f>
        <v>252.34456928838952</v>
      </c>
      <c r="D23" s="28">
        <v>3368.8</v>
      </c>
      <c r="E23" s="31">
        <v>14.844998978279422</v>
      </c>
      <c r="F23" s="32">
        <f>D23*E23*10</f>
        <v>500098.32558027725</v>
      </c>
      <c r="G23" s="32">
        <v>515021</v>
      </c>
      <c r="H23" s="33">
        <v>295266</v>
      </c>
    </row>
    <row r="24" spans="1:8" ht="12.75">
      <c r="A24" s="26">
        <v>2000</v>
      </c>
      <c r="B24" s="28">
        <v>118.754</v>
      </c>
      <c r="C24" s="28">
        <f>D24/B24*10</f>
        <v>259.19623760041765</v>
      </c>
      <c r="D24" s="28">
        <v>3078.059</v>
      </c>
      <c r="E24" s="31">
        <v>16.64803529143077</v>
      </c>
      <c r="F24" s="32">
        <f>D24*E24*10</f>
        <v>512436.34861106105</v>
      </c>
      <c r="G24" s="163">
        <v>567158.792</v>
      </c>
      <c r="H24" s="164">
        <v>272984.425</v>
      </c>
    </row>
    <row r="25" spans="1:8" ht="12.75">
      <c r="A25" s="26">
        <v>2001</v>
      </c>
      <c r="B25" s="28">
        <v>115.126</v>
      </c>
      <c r="C25" s="28">
        <f>D25/B25*10</f>
        <v>259.9258204054688</v>
      </c>
      <c r="D25" s="28">
        <v>2992.422</v>
      </c>
      <c r="E25" s="31">
        <v>20.66</v>
      </c>
      <c r="F25" s="32">
        <f>D25*E25*10</f>
        <v>618234.3852</v>
      </c>
      <c r="G25" s="163">
        <v>668198.996</v>
      </c>
      <c r="H25" s="164">
        <v>252181.384</v>
      </c>
    </row>
    <row r="26" spans="1:8" ht="13.5" thickBot="1">
      <c r="A26" s="34" t="s">
        <v>20</v>
      </c>
      <c r="B26" s="35">
        <v>113.6</v>
      </c>
      <c r="C26" s="191">
        <f>D26/B26*10</f>
        <v>273.19542253521126</v>
      </c>
      <c r="D26" s="35">
        <v>3103.5</v>
      </c>
      <c r="E26" s="36">
        <v>16.32</v>
      </c>
      <c r="F26" s="37">
        <f>D26*E26*10</f>
        <v>506491.2</v>
      </c>
      <c r="G26" s="37"/>
      <c r="H26" s="38"/>
    </row>
    <row r="27" ht="12.75">
      <c r="A27" t="s">
        <v>19</v>
      </c>
    </row>
    <row r="28" spans="1:3" ht="12.75">
      <c r="A28" s="39"/>
      <c r="B28" s="39"/>
      <c r="C28" s="39"/>
    </row>
    <row r="29" spans="1:3" ht="12.75">
      <c r="A29" s="39"/>
      <c r="B29" s="39"/>
      <c r="C29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I2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9" s="1" customFormat="1" ht="18">
      <c r="A1" s="221" t="s">
        <v>0</v>
      </c>
      <c r="B1" s="221"/>
      <c r="C1" s="221"/>
      <c r="D1" s="221"/>
      <c r="E1" s="221"/>
      <c r="F1" s="221"/>
      <c r="G1" s="221"/>
      <c r="H1" s="221"/>
      <c r="I1" s="221"/>
    </row>
    <row r="2" s="2" customFormat="1" ht="14.25"/>
    <row r="3" spans="1:9" ht="15">
      <c r="A3" s="222" t="s">
        <v>21</v>
      </c>
      <c r="B3" s="222"/>
      <c r="C3" s="222"/>
      <c r="D3" s="222"/>
      <c r="E3" s="222"/>
      <c r="F3" s="222"/>
      <c r="G3" s="222"/>
      <c r="H3" s="222"/>
      <c r="I3" s="222"/>
    </row>
    <row r="4" spans="1:9" ht="12.75">
      <c r="A4" s="40"/>
      <c r="B4" s="12"/>
      <c r="C4" s="12"/>
      <c r="D4" s="12"/>
      <c r="E4" s="12"/>
      <c r="F4" s="12"/>
      <c r="G4" s="12"/>
      <c r="H4" s="12"/>
      <c r="I4" s="12"/>
    </row>
    <row r="5" spans="1:9" ht="12.75">
      <c r="A5" s="5"/>
      <c r="B5" s="11" t="s">
        <v>22</v>
      </c>
      <c r="C5" s="12"/>
      <c r="D5" s="11" t="s">
        <v>23</v>
      </c>
      <c r="E5" s="12"/>
      <c r="F5" s="11" t="s">
        <v>24</v>
      </c>
      <c r="G5" s="12"/>
      <c r="H5" s="11" t="s">
        <v>25</v>
      </c>
      <c r="I5" s="12"/>
    </row>
    <row r="6" spans="1:9" ht="12.75">
      <c r="A6" s="10" t="s">
        <v>4</v>
      </c>
      <c r="B6" s="7" t="s">
        <v>5</v>
      </c>
      <c r="C6" s="7" t="s">
        <v>7</v>
      </c>
      <c r="D6" s="7" t="s">
        <v>5</v>
      </c>
      <c r="E6" s="7" t="s">
        <v>7</v>
      </c>
      <c r="F6" s="7" t="s">
        <v>5</v>
      </c>
      <c r="G6" s="7" t="s">
        <v>7</v>
      </c>
      <c r="H6" s="7" t="s">
        <v>5</v>
      </c>
      <c r="I6" s="7" t="s">
        <v>7</v>
      </c>
    </row>
    <row r="7" spans="1:9" ht="13.5" thickBot="1">
      <c r="A7" s="15"/>
      <c r="B7" s="7" t="s">
        <v>11</v>
      </c>
      <c r="C7" s="7" t="s">
        <v>13</v>
      </c>
      <c r="D7" s="7" t="s">
        <v>11</v>
      </c>
      <c r="E7" s="7" t="s">
        <v>13</v>
      </c>
      <c r="F7" s="7" t="s">
        <v>11</v>
      </c>
      <c r="G7" s="7" t="s">
        <v>13</v>
      </c>
      <c r="H7" s="7" t="s">
        <v>11</v>
      </c>
      <c r="I7" s="7" t="s">
        <v>13</v>
      </c>
    </row>
    <row r="8" spans="1:9" ht="12.75">
      <c r="A8" s="16">
        <v>1985</v>
      </c>
      <c r="B8" s="17">
        <v>6.9</v>
      </c>
      <c r="C8" s="17">
        <v>107.2</v>
      </c>
      <c r="D8" s="17">
        <v>43.3</v>
      </c>
      <c r="E8" s="17">
        <v>743.1</v>
      </c>
      <c r="F8" s="17">
        <v>166.7</v>
      </c>
      <c r="G8" s="17">
        <v>3027.7</v>
      </c>
      <c r="H8" s="17">
        <v>114</v>
      </c>
      <c r="I8" s="17">
        <v>2049</v>
      </c>
    </row>
    <row r="9" spans="1:9" ht="12.75">
      <c r="A9" s="21">
        <v>1986</v>
      </c>
      <c r="B9" s="22">
        <v>6.4</v>
      </c>
      <c r="C9" s="22">
        <v>102.8</v>
      </c>
      <c r="D9" s="22">
        <v>38.1</v>
      </c>
      <c r="E9" s="22">
        <v>703.6</v>
      </c>
      <c r="F9" s="22">
        <v>151</v>
      </c>
      <c r="G9" s="22">
        <v>2574.3</v>
      </c>
      <c r="H9" s="22">
        <v>101.2</v>
      </c>
      <c r="I9" s="22">
        <v>1743.8</v>
      </c>
    </row>
    <row r="10" spans="1:9" ht="12.75">
      <c r="A10" s="21">
        <v>1987</v>
      </c>
      <c r="B10" s="22">
        <v>6.7</v>
      </c>
      <c r="C10" s="22">
        <v>95.6</v>
      </c>
      <c r="D10" s="22">
        <v>39.9</v>
      </c>
      <c r="E10" s="22">
        <v>732.2</v>
      </c>
      <c r="F10" s="22">
        <v>152</v>
      </c>
      <c r="G10" s="22">
        <v>2850.7</v>
      </c>
      <c r="H10" s="22">
        <v>96.4</v>
      </c>
      <c r="I10" s="22">
        <v>1873.3</v>
      </c>
    </row>
    <row r="11" spans="1:9" ht="12.75">
      <c r="A11" s="21">
        <v>1988</v>
      </c>
      <c r="B11" s="22">
        <v>6.5</v>
      </c>
      <c r="C11" s="22">
        <v>105.6</v>
      </c>
      <c r="D11" s="22">
        <v>37.5</v>
      </c>
      <c r="E11" s="22">
        <v>648.5</v>
      </c>
      <c r="F11" s="22">
        <v>147.9</v>
      </c>
      <c r="G11" s="22">
        <v>2162.8</v>
      </c>
      <c r="H11" s="22">
        <v>90.2</v>
      </c>
      <c r="I11" s="22">
        <v>1612.8</v>
      </c>
    </row>
    <row r="12" spans="1:9" ht="12.75">
      <c r="A12" s="21">
        <v>1989</v>
      </c>
      <c r="B12" s="22">
        <v>5.8</v>
      </c>
      <c r="C12" s="22">
        <v>90.4</v>
      </c>
      <c r="D12" s="22">
        <v>37.4</v>
      </c>
      <c r="E12" s="22">
        <v>713.9</v>
      </c>
      <c r="F12" s="22">
        <v>147.5</v>
      </c>
      <c r="G12" s="22">
        <v>2795.4</v>
      </c>
      <c r="H12" s="22">
        <v>87.4</v>
      </c>
      <c r="I12" s="22">
        <v>1766.3</v>
      </c>
    </row>
    <row r="13" spans="1:9" ht="12.75">
      <c r="A13" s="26">
        <v>1991</v>
      </c>
      <c r="B13" s="27">
        <v>5.1</v>
      </c>
      <c r="C13" s="27">
        <v>96.9</v>
      </c>
      <c r="D13" s="27">
        <v>37.5</v>
      </c>
      <c r="E13" s="27">
        <v>707.8</v>
      </c>
      <c r="F13" s="27">
        <v>150.5</v>
      </c>
      <c r="G13" s="27">
        <v>2862.6</v>
      </c>
      <c r="H13" s="27">
        <v>73.1</v>
      </c>
      <c r="I13" s="22">
        <v>1514.9</v>
      </c>
    </row>
    <row r="14" spans="1:9" ht="12.75">
      <c r="A14" s="26">
        <v>1992</v>
      </c>
      <c r="B14" s="27">
        <v>4.3</v>
      </c>
      <c r="C14" s="27">
        <v>86.9</v>
      </c>
      <c r="D14" s="27">
        <v>38.9</v>
      </c>
      <c r="E14" s="27">
        <v>761.5</v>
      </c>
      <c r="F14" s="27">
        <v>146.9</v>
      </c>
      <c r="G14" s="27">
        <v>2790.2</v>
      </c>
      <c r="H14" s="27">
        <v>67.1</v>
      </c>
      <c r="I14" s="22">
        <v>1541.9</v>
      </c>
    </row>
    <row r="15" spans="1:9" ht="12.75">
      <c r="A15" s="26">
        <v>1993</v>
      </c>
      <c r="B15" s="27">
        <v>4.3</v>
      </c>
      <c r="C15" s="27">
        <v>82</v>
      </c>
      <c r="D15" s="27">
        <v>32.9</v>
      </c>
      <c r="E15" s="27">
        <v>606.7</v>
      </c>
      <c r="F15" s="27">
        <v>118.7</v>
      </c>
      <c r="G15" s="27">
        <v>2040.7</v>
      </c>
      <c r="H15" s="27">
        <v>52</v>
      </c>
      <c r="I15" s="22">
        <v>1091.9</v>
      </c>
    </row>
    <row r="16" spans="1:9" ht="12.75">
      <c r="A16" s="26">
        <v>1994</v>
      </c>
      <c r="B16" s="27">
        <v>3.9</v>
      </c>
      <c r="C16" s="27">
        <v>66.2</v>
      </c>
      <c r="D16" s="27">
        <v>30.4</v>
      </c>
      <c r="E16" s="27">
        <v>586.1</v>
      </c>
      <c r="F16" s="27">
        <v>118.8</v>
      </c>
      <c r="G16" s="27">
        <v>2236.6</v>
      </c>
      <c r="H16" s="27">
        <v>47.6</v>
      </c>
      <c r="I16" s="22">
        <v>970.8</v>
      </c>
    </row>
    <row r="17" spans="1:9" ht="12.75">
      <c r="A17" s="26">
        <v>1996</v>
      </c>
      <c r="B17" s="28">
        <v>4.3</v>
      </c>
      <c r="C17" s="28">
        <v>63.7</v>
      </c>
      <c r="D17" s="28">
        <v>30.6</v>
      </c>
      <c r="E17" s="28">
        <v>593.1</v>
      </c>
      <c r="F17" s="28">
        <v>98.8</v>
      </c>
      <c r="G17" s="28">
        <v>2074.8</v>
      </c>
      <c r="H17" s="28">
        <v>46.4</v>
      </c>
      <c r="I17" s="23">
        <v>1124.1</v>
      </c>
    </row>
    <row r="18" spans="1:9" ht="12.75">
      <c r="A18" s="26">
        <v>1997</v>
      </c>
      <c r="B18" s="28">
        <v>3.4</v>
      </c>
      <c r="C18" s="28">
        <v>38.7</v>
      </c>
      <c r="D18" s="28">
        <v>27.3</v>
      </c>
      <c r="E18" s="28">
        <v>516.1</v>
      </c>
      <c r="F18" s="28">
        <v>79.4</v>
      </c>
      <c r="G18" s="28">
        <v>1743.8</v>
      </c>
      <c r="H18" s="28">
        <v>39.9</v>
      </c>
      <c r="I18" s="23">
        <v>955.2</v>
      </c>
    </row>
    <row r="19" spans="1:9" ht="12.75">
      <c r="A19" s="26">
        <v>1998</v>
      </c>
      <c r="B19" s="28">
        <v>3.8</v>
      </c>
      <c r="C19" s="28">
        <v>49.5</v>
      </c>
      <c r="D19" s="28">
        <v>23.5</v>
      </c>
      <c r="E19" s="28">
        <v>467.9</v>
      </c>
      <c r="F19" s="28">
        <v>69.1</v>
      </c>
      <c r="G19" s="28">
        <v>1637.3</v>
      </c>
      <c r="H19" s="28">
        <v>37.1</v>
      </c>
      <c r="I19" s="23">
        <v>974.1</v>
      </c>
    </row>
    <row r="20" spans="1:9" ht="12.75">
      <c r="A20" s="26">
        <v>1999</v>
      </c>
      <c r="B20" s="28">
        <v>3.7</v>
      </c>
      <c r="C20" s="28">
        <v>65.1</v>
      </c>
      <c r="D20" s="28">
        <v>30.2</v>
      </c>
      <c r="E20" s="28">
        <v>682.5</v>
      </c>
      <c r="F20" s="28">
        <v>62.9</v>
      </c>
      <c r="G20" s="28">
        <v>1598.9</v>
      </c>
      <c r="H20" s="28">
        <v>36.6</v>
      </c>
      <c r="I20" s="23">
        <v>1022.3</v>
      </c>
    </row>
    <row r="21" spans="1:9" ht="12.75">
      <c r="A21" s="26">
        <v>2000</v>
      </c>
      <c r="B21" s="28">
        <v>3.8</v>
      </c>
      <c r="C21" s="28">
        <v>71.2</v>
      </c>
      <c r="D21" s="28">
        <v>24</v>
      </c>
      <c r="E21" s="28">
        <v>525.1</v>
      </c>
      <c r="F21" s="28">
        <v>59.4</v>
      </c>
      <c r="G21" s="28">
        <v>1578.1</v>
      </c>
      <c r="H21" s="28">
        <v>31.4</v>
      </c>
      <c r="I21" s="23">
        <v>903.7</v>
      </c>
    </row>
    <row r="22" spans="1:9" s="115" customFormat="1" ht="12.75">
      <c r="A22" s="125">
        <v>2001</v>
      </c>
      <c r="B22" s="126">
        <v>2.758</v>
      </c>
      <c r="C22" s="126">
        <v>49.548</v>
      </c>
      <c r="D22" s="126">
        <v>22.765</v>
      </c>
      <c r="E22" s="126">
        <v>462.989</v>
      </c>
      <c r="F22" s="126">
        <v>57.376</v>
      </c>
      <c r="G22" s="126">
        <v>1509.653</v>
      </c>
      <c r="H22" s="126">
        <v>32.227</v>
      </c>
      <c r="I22" s="127">
        <v>970.232</v>
      </c>
    </row>
    <row r="23" spans="1:9" ht="13.5" thickBot="1">
      <c r="A23" s="34" t="s">
        <v>20</v>
      </c>
      <c r="B23" s="35">
        <v>3.7</v>
      </c>
      <c r="C23" s="35">
        <v>72.1</v>
      </c>
      <c r="D23" s="35">
        <v>21.2</v>
      </c>
      <c r="E23" s="35">
        <v>489.2</v>
      </c>
      <c r="F23" s="35">
        <v>56.6</v>
      </c>
      <c r="G23" s="35">
        <v>1331.3</v>
      </c>
      <c r="H23" s="35">
        <v>32.1</v>
      </c>
      <c r="I23" s="41">
        <v>1015.4</v>
      </c>
    </row>
    <row r="24" ht="12.75">
      <c r="A24" t="s">
        <v>19</v>
      </c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J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115" customWidth="1"/>
    <col min="2" max="7" width="12.7109375" style="115" customWidth="1"/>
    <col min="8" max="16384" width="11.421875" style="115" customWidth="1"/>
  </cols>
  <sheetData>
    <row r="1" spans="1:7" s="1" customFormat="1" ht="18">
      <c r="A1" s="221" t="s">
        <v>26</v>
      </c>
      <c r="B1" s="221"/>
      <c r="C1" s="221"/>
      <c r="D1" s="221"/>
      <c r="E1" s="221"/>
      <c r="F1" s="221"/>
      <c r="G1" s="221"/>
    </row>
    <row r="3" spans="1:7" s="2" customFormat="1" ht="15">
      <c r="A3" s="222" t="s">
        <v>149</v>
      </c>
      <c r="B3" s="222"/>
      <c r="C3" s="222"/>
      <c r="D3" s="222"/>
      <c r="E3" s="222"/>
      <c r="F3" s="222"/>
      <c r="G3" s="222"/>
    </row>
    <row r="4" spans="1:7" s="2" customFormat="1" ht="15">
      <c r="A4" s="111"/>
      <c r="B4" s="112"/>
      <c r="C4" s="112"/>
      <c r="D4" s="112"/>
      <c r="E4" s="112"/>
      <c r="F4" s="112"/>
      <c r="G4" s="112"/>
    </row>
    <row r="5" spans="1:7" ht="12.75">
      <c r="A5" s="81" t="s">
        <v>90</v>
      </c>
      <c r="B5" s="113" t="s">
        <v>5</v>
      </c>
      <c r="C5" s="114"/>
      <c r="D5" s="114"/>
      <c r="E5" s="113" t="s">
        <v>6</v>
      </c>
      <c r="F5" s="114"/>
      <c r="G5" s="91" t="s">
        <v>7</v>
      </c>
    </row>
    <row r="6" spans="1:10" ht="12.75">
      <c r="A6" s="81" t="s">
        <v>91</v>
      </c>
      <c r="B6" s="88" t="s">
        <v>64</v>
      </c>
      <c r="C6" s="89"/>
      <c r="D6" s="89"/>
      <c r="E6" s="88" t="s">
        <v>65</v>
      </c>
      <c r="F6" s="89"/>
      <c r="G6" s="92" t="s">
        <v>10</v>
      </c>
      <c r="J6" s="116"/>
    </row>
    <row r="7" spans="1:10" ht="13.5" thickBot="1">
      <c r="A7" s="81"/>
      <c r="B7" s="91" t="s">
        <v>66</v>
      </c>
      <c r="C7" s="92" t="s">
        <v>67</v>
      </c>
      <c r="D7" s="92" t="s">
        <v>68</v>
      </c>
      <c r="E7" s="91" t="s">
        <v>66</v>
      </c>
      <c r="F7" s="92" t="s">
        <v>67</v>
      </c>
      <c r="G7" s="91"/>
      <c r="J7" s="116"/>
    </row>
    <row r="8" spans="1:10" ht="12.75">
      <c r="A8" s="85" t="s">
        <v>92</v>
      </c>
      <c r="B8" s="118">
        <v>5497</v>
      </c>
      <c r="C8" s="118">
        <v>220</v>
      </c>
      <c r="D8" s="118">
        <v>5717</v>
      </c>
      <c r="E8" s="119">
        <v>17833.181735492086</v>
      </c>
      <c r="F8" s="119">
        <v>22363.636363636364</v>
      </c>
      <c r="G8" s="118">
        <v>102949</v>
      </c>
      <c r="H8" s="117"/>
      <c r="I8" s="117"/>
      <c r="J8" s="116"/>
    </row>
    <row r="9" spans="1:10" ht="12.75">
      <c r="A9" s="86" t="s">
        <v>93</v>
      </c>
      <c r="B9" s="98">
        <v>6395</v>
      </c>
      <c r="C9" s="98">
        <v>8</v>
      </c>
      <c r="D9" s="98">
        <v>6403</v>
      </c>
      <c r="E9" s="100">
        <v>15939.953088350274</v>
      </c>
      <c r="F9" s="100">
        <v>28000</v>
      </c>
      <c r="G9" s="98">
        <v>102160</v>
      </c>
      <c r="H9" s="117"/>
      <c r="I9" s="117"/>
      <c r="J9" s="116"/>
    </row>
    <row r="10" spans="1:10" ht="12.75">
      <c r="A10" s="86" t="s">
        <v>94</v>
      </c>
      <c r="B10" s="98">
        <v>3495</v>
      </c>
      <c r="C10" s="98">
        <v>3405</v>
      </c>
      <c r="D10" s="98">
        <v>6900</v>
      </c>
      <c r="E10" s="100">
        <v>25696.709585121604</v>
      </c>
      <c r="F10" s="100">
        <v>31896.152716593246</v>
      </c>
      <c r="G10" s="98">
        <v>198415</v>
      </c>
      <c r="H10" s="117"/>
      <c r="I10" s="117"/>
      <c r="J10" s="116"/>
    </row>
    <row r="11" spans="1:10" ht="12.75">
      <c r="A11" s="86" t="s">
        <v>95</v>
      </c>
      <c r="B11" s="98">
        <v>3038</v>
      </c>
      <c r="C11" s="98">
        <v>355</v>
      </c>
      <c r="D11" s="98">
        <v>3393</v>
      </c>
      <c r="E11" s="100">
        <v>16855.33245556287</v>
      </c>
      <c r="F11" s="100">
        <v>22678.87323943662</v>
      </c>
      <c r="G11" s="98">
        <v>59257</v>
      </c>
      <c r="H11" s="117"/>
      <c r="I11" s="117"/>
      <c r="J11" s="116"/>
    </row>
    <row r="12" spans="1:10" ht="12.75">
      <c r="A12" s="101" t="s">
        <v>96</v>
      </c>
      <c r="B12" s="120">
        <v>18425</v>
      </c>
      <c r="C12" s="120">
        <v>3988</v>
      </c>
      <c r="D12" s="120">
        <v>22413</v>
      </c>
      <c r="E12" s="121">
        <v>18506.458616010856</v>
      </c>
      <c r="F12" s="121">
        <v>30541.97592778335</v>
      </c>
      <c r="G12" s="120">
        <v>462781</v>
      </c>
      <c r="H12" s="117"/>
      <c r="I12" s="117"/>
      <c r="J12" s="116"/>
    </row>
    <row r="13" spans="1:10" ht="12.75">
      <c r="A13" s="101"/>
      <c r="B13" s="120"/>
      <c r="C13" s="120"/>
      <c r="D13" s="120"/>
      <c r="E13" s="121"/>
      <c r="F13" s="121"/>
      <c r="G13" s="120"/>
      <c r="H13" s="117"/>
      <c r="I13" s="117"/>
      <c r="J13" s="116"/>
    </row>
    <row r="14" spans="1:10" ht="12.75">
      <c r="A14" s="101" t="s">
        <v>97</v>
      </c>
      <c r="B14" s="120">
        <v>3000</v>
      </c>
      <c r="C14" s="120" t="s">
        <v>35</v>
      </c>
      <c r="D14" s="120">
        <v>3000</v>
      </c>
      <c r="E14" s="121">
        <v>19130</v>
      </c>
      <c r="F14" s="120" t="s">
        <v>35</v>
      </c>
      <c r="G14" s="120">
        <v>57390</v>
      </c>
      <c r="H14" s="117"/>
      <c r="I14" s="117"/>
      <c r="J14" s="116"/>
    </row>
    <row r="15" spans="1:10" ht="12.75">
      <c r="A15" s="101"/>
      <c r="B15" s="120"/>
      <c r="C15" s="120"/>
      <c r="D15" s="120"/>
      <c r="E15" s="121"/>
      <c r="F15" s="121"/>
      <c r="G15" s="120"/>
      <c r="H15" s="117"/>
      <c r="I15" s="117"/>
      <c r="J15" s="116"/>
    </row>
    <row r="16" spans="1:10" ht="12.75">
      <c r="A16" s="101" t="s">
        <v>98</v>
      </c>
      <c r="B16" s="120">
        <v>636</v>
      </c>
      <c r="C16" s="120">
        <v>197</v>
      </c>
      <c r="D16" s="120">
        <v>833</v>
      </c>
      <c r="E16" s="121">
        <v>17339.622641509435</v>
      </c>
      <c r="F16" s="121">
        <v>23695.431472081218</v>
      </c>
      <c r="G16" s="120">
        <v>15696</v>
      </c>
      <c r="H16" s="117"/>
      <c r="I16" s="117"/>
      <c r="J16" s="116"/>
    </row>
    <row r="17" spans="1:10" ht="12.75">
      <c r="A17" s="86"/>
      <c r="B17" s="98"/>
      <c r="C17" s="98"/>
      <c r="D17" s="98"/>
      <c r="E17" s="100"/>
      <c r="F17" s="100"/>
      <c r="G17" s="98"/>
      <c r="H17" s="117"/>
      <c r="I17" s="117"/>
      <c r="J17" s="116"/>
    </row>
    <row r="18" spans="1:10" ht="12.75">
      <c r="A18" s="86" t="s">
        <v>99</v>
      </c>
      <c r="B18" s="98">
        <v>200</v>
      </c>
      <c r="C18" s="98">
        <v>2776</v>
      </c>
      <c r="D18" s="98">
        <v>2976</v>
      </c>
      <c r="E18" s="100">
        <v>21840.625</v>
      </c>
      <c r="F18" s="100">
        <v>33876.08069164265</v>
      </c>
      <c r="G18" s="98">
        <v>98408</v>
      </c>
      <c r="H18" s="117"/>
      <c r="I18" s="117"/>
      <c r="J18" s="116"/>
    </row>
    <row r="19" spans="1:10" ht="12.75">
      <c r="A19" s="86" t="s">
        <v>100</v>
      </c>
      <c r="B19" s="98">
        <v>280</v>
      </c>
      <c r="C19" s="98" t="s">
        <v>35</v>
      </c>
      <c r="D19" s="98">
        <v>280</v>
      </c>
      <c r="E19" s="100">
        <v>21875</v>
      </c>
      <c r="F19" s="120" t="s">
        <v>35</v>
      </c>
      <c r="G19" s="98">
        <v>6125</v>
      </c>
      <c r="H19" s="117"/>
      <c r="I19" s="117"/>
      <c r="J19" s="116"/>
    </row>
    <row r="20" spans="1:10" ht="12.75">
      <c r="A20" s="86" t="s">
        <v>101</v>
      </c>
      <c r="B20" s="98">
        <v>280</v>
      </c>
      <c r="C20" s="98" t="s">
        <v>35</v>
      </c>
      <c r="D20" s="98">
        <v>280</v>
      </c>
      <c r="E20" s="100">
        <v>21892.85714285714</v>
      </c>
      <c r="F20" s="120" t="s">
        <v>35</v>
      </c>
      <c r="G20" s="98">
        <v>6130</v>
      </c>
      <c r="H20" s="117"/>
      <c r="I20" s="117"/>
      <c r="J20" s="116"/>
    </row>
    <row r="21" spans="1:9" ht="12.75">
      <c r="A21" s="101" t="s">
        <v>212</v>
      </c>
      <c r="B21" s="120">
        <v>760</v>
      </c>
      <c r="C21" s="120">
        <v>2776</v>
      </c>
      <c r="D21" s="120">
        <v>3536</v>
      </c>
      <c r="E21" s="121">
        <v>21872.532894736843</v>
      </c>
      <c r="F21" s="121">
        <v>33876.08069164265</v>
      </c>
      <c r="G21" s="120">
        <v>110663</v>
      </c>
      <c r="H21" s="117"/>
      <c r="I21" s="117"/>
    </row>
    <row r="22" spans="1:9" ht="12.75">
      <c r="A22" s="101"/>
      <c r="B22" s="120"/>
      <c r="C22" s="120"/>
      <c r="D22" s="120"/>
      <c r="E22" s="121"/>
      <c r="F22" s="121"/>
      <c r="G22" s="120"/>
      <c r="H22" s="117"/>
      <c r="I22" s="117"/>
    </row>
    <row r="23" spans="1:9" ht="12.75">
      <c r="A23" s="101" t="s">
        <v>102</v>
      </c>
      <c r="B23" s="120">
        <v>528</v>
      </c>
      <c r="C23" s="120">
        <v>581</v>
      </c>
      <c r="D23" s="120">
        <v>1109</v>
      </c>
      <c r="E23" s="121">
        <v>18660.14393939394</v>
      </c>
      <c r="F23" s="121">
        <v>24692.864027538726</v>
      </c>
      <c r="G23" s="120">
        <v>24199</v>
      </c>
      <c r="H23" s="117"/>
      <c r="I23" s="117"/>
    </row>
    <row r="24" spans="1:9" ht="12.75">
      <c r="A24" s="101"/>
      <c r="B24" s="120"/>
      <c r="C24" s="120"/>
      <c r="D24" s="120"/>
      <c r="E24" s="121"/>
      <c r="F24" s="121"/>
      <c r="G24" s="120"/>
      <c r="H24" s="117"/>
      <c r="I24" s="117"/>
    </row>
    <row r="25" spans="1:9" ht="12.75">
      <c r="A25" s="101" t="s">
        <v>103</v>
      </c>
      <c r="B25" s="120" t="s">
        <v>35</v>
      </c>
      <c r="C25" s="120">
        <v>3191</v>
      </c>
      <c r="D25" s="120">
        <v>3191</v>
      </c>
      <c r="E25" s="120" t="s">
        <v>35</v>
      </c>
      <c r="F25" s="121">
        <v>43349.70291444688</v>
      </c>
      <c r="G25" s="120">
        <v>138329</v>
      </c>
      <c r="H25" s="117"/>
      <c r="I25" s="117"/>
    </row>
    <row r="26" spans="1:9" ht="12.75">
      <c r="A26" s="86"/>
      <c r="B26" s="98"/>
      <c r="C26" s="98"/>
      <c r="D26" s="98"/>
      <c r="E26" s="100"/>
      <c r="F26" s="100"/>
      <c r="G26" s="98"/>
      <c r="H26" s="117"/>
      <c r="I26" s="117"/>
    </row>
    <row r="27" spans="1:9" ht="12.75">
      <c r="A27" s="86" t="s">
        <v>104</v>
      </c>
      <c r="B27" s="98">
        <v>1</v>
      </c>
      <c r="C27" s="98">
        <v>215</v>
      </c>
      <c r="D27" s="98">
        <v>216</v>
      </c>
      <c r="E27" s="100">
        <v>16000</v>
      </c>
      <c r="F27" s="100">
        <v>29372.33023255814</v>
      </c>
      <c r="G27" s="98">
        <v>6331</v>
      </c>
      <c r="H27" s="117"/>
      <c r="I27" s="117"/>
    </row>
    <row r="28" spans="1:9" ht="12.75">
      <c r="A28" s="86" t="s">
        <v>105</v>
      </c>
      <c r="B28" s="98">
        <v>126</v>
      </c>
      <c r="C28" s="98">
        <v>589</v>
      </c>
      <c r="D28" s="98">
        <v>715</v>
      </c>
      <c r="E28" s="100">
        <v>5152.777777777777</v>
      </c>
      <c r="F28" s="100">
        <v>29805.297113752124</v>
      </c>
      <c r="G28" s="98">
        <v>18205</v>
      </c>
      <c r="H28" s="117"/>
      <c r="I28" s="117"/>
    </row>
    <row r="29" spans="1:9" ht="12.75">
      <c r="A29" s="86" t="s">
        <v>106</v>
      </c>
      <c r="B29" s="98" t="s">
        <v>35</v>
      </c>
      <c r="C29" s="98">
        <v>413</v>
      </c>
      <c r="D29" s="98">
        <v>413</v>
      </c>
      <c r="E29" s="120" t="s">
        <v>35</v>
      </c>
      <c r="F29" s="100">
        <v>29092.009685230023</v>
      </c>
      <c r="G29" s="98">
        <v>12015</v>
      </c>
      <c r="H29" s="117"/>
      <c r="I29" s="117"/>
    </row>
    <row r="30" spans="1:9" ht="12.75">
      <c r="A30" s="101" t="s">
        <v>213</v>
      </c>
      <c r="B30" s="120">
        <v>127</v>
      </c>
      <c r="C30" s="120">
        <v>1217</v>
      </c>
      <c r="D30" s="120">
        <v>1344</v>
      </c>
      <c r="E30" s="121">
        <v>5238.188976377953</v>
      </c>
      <c r="F30" s="121">
        <v>29486.746918652425</v>
      </c>
      <c r="G30" s="120">
        <v>36551</v>
      </c>
      <c r="H30" s="117"/>
      <c r="I30" s="117"/>
    </row>
    <row r="31" spans="1:10" ht="12.75">
      <c r="A31" s="86"/>
      <c r="B31" s="98"/>
      <c r="C31" s="98"/>
      <c r="D31" s="98"/>
      <c r="E31" s="100"/>
      <c r="F31" s="100"/>
      <c r="G31" s="98"/>
      <c r="H31" s="117"/>
      <c r="I31" s="117"/>
      <c r="J31" s="116"/>
    </row>
    <row r="32" spans="1:10" ht="12.75">
      <c r="A32" s="86" t="s">
        <v>107</v>
      </c>
      <c r="B32" s="100">
        <v>595</v>
      </c>
      <c r="C32" s="100">
        <v>1584</v>
      </c>
      <c r="D32" s="98">
        <v>2179</v>
      </c>
      <c r="E32" s="100">
        <v>9642.489075630252</v>
      </c>
      <c r="F32" s="100">
        <v>22746.74494949495</v>
      </c>
      <c r="G32" s="122">
        <v>41769</v>
      </c>
      <c r="H32" s="117"/>
      <c r="I32" s="117"/>
      <c r="J32" s="116"/>
    </row>
    <row r="33" spans="1:10" ht="12.75">
      <c r="A33" s="86" t="s">
        <v>108</v>
      </c>
      <c r="B33" s="100">
        <v>244</v>
      </c>
      <c r="C33" s="100">
        <v>279</v>
      </c>
      <c r="D33" s="98">
        <v>523</v>
      </c>
      <c r="E33" s="100">
        <v>21737.991803278688</v>
      </c>
      <c r="F33" s="100">
        <v>28784.94623655914</v>
      </c>
      <c r="G33" s="100">
        <v>13335</v>
      </c>
      <c r="H33" s="117"/>
      <c r="I33" s="117"/>
      <c r="J33" s="116"/>
    </row>
    <row r="34" spans="1:10" ht="12.75">
      <c r="A34" s="86" t="s">
        <v>109</v>
      </c>
      <c r="B34" s="100">
        <v>223</v>
      </c>
      <c r="C34" s="100">
        <v>274</v>
      </c>
      <c r="D34" s="98">
        <v>497</v>
      </c>
      <c r="E34" s="100">
        <v>14318.36322869955</v>
      </c>
      <c r="F34" s="100">
        <v>24346.901459854016</v>
      </c>
      <c r="G34" s="100">
        <v>9864</v>
      </c>
      <c r="H34" s="117"/>
      <c r="I34" s="117"/>
      <c r="J34" s="116"/>
    </row>
    <row r="35" spans="1:10" ht="12.75">
      <c r="A35" s="86" t="s">
        <v>110</v>
      </c>
      <c r="B35" s="100">
        <v>145</v>
      </c>
      <c r="C35" s="100">
        <v>969</v>
      </c>
      <c r="D35" s="98">
        <v>1114</v>
      </c>
      <c r="E35" s="100">
        <v>12482.958620689655</v>
      </c>
      <c r="F35" s="100">
        <v>23226.06604747162</v>
      </c>
      <c r="G35" s="100">
        <v>24316</v>
      </c>
      <c r="H35" s="117"/>
      <c r="I35" s="117"/>
      <c r="J35" s="116"/>
    </row>
    <row r="36" spans="1:10" ht="12.75">
      <c r="A36" s="101" t="s">
        <v>111</v>
      </c>
      <c r="B36" s="120">
        <v>1207</v>
      </c>
      <c r="C36" s="120">
        <v>3106</v>
      </c>
      <c r="D36" s="120">
        <v>4313</v>
      </c>
      <c r="E36" s="121">
        <v>13292.771333885667</v>
      </c>
      <c r="F36" s="121">
        <v>23579.830328396652</v>
      </c>
      <c r="G36" s="120">
        <v>89284</v>
      </c>
      <c r="H36" s="117"/>
      <c r="I36" s="117"/>
      <c r="J36" s="116"/>
    </row>
    <row r="37" spans="1:10" ht="12.75">
      <c r="A37" s="101"/>
      <c r="B37" s="120"/>
      <c r="C37" s="120"/>
      <c r="D37" s="120"/>
      <c r="E37" s="121"/>
      <c r="F37" s="121"/>
      <c r="G37" s="120"/>
      <c r="H37" s="117"/>
      <c r="I37" s="117"/>
      <c r="J37" s="116"/>
    </row>
    <row r="38" spans="1:10" ht="12.75">
      <c r="A38" s="101" t="s">
        <v>112</v>
      </c>
      <c r="B38" s="120" t="s">
        <v>35</v>
      </c>
      <c r="C38" s="121">
        <v>3100</v>
      </c>
      <c r="D38" s="120">
        <v>3100</v>
      </c>
      <c r="E38" s="120" t="s">
        <v>35</v>
      </c>
      <c r="F38" s="121">
        <v>24687.274193548386</v>
      </c>
      <c r="G38" s="121">
        <v>76530</v>
      </c>
      <c r="H38" s="117"/>
      <c r="I38" s="117"/>
      <c r="J38" s="116"/>
    </row>
    <row r="39" spans="1:10" ht="12.75">
      <c r="A39" s="86"/>
      <c r="B39" s="98"/>
      <c r="C39" s="98"/>
      <c r="D39" s="98"/>
      <c r="E39" s="100"/>
      <c r="F39" s="100"/>
      <c r="G39" s="98"/>
      <c r="H39" s="117"/>
      <c r="I39" s="117"/>
      <c r="J39" s="116"/>
    </row>
    <row r="40" spans="1:10" ht="12.75">
      <c r="A40" s="86" t="s">
        <v>113</v>
      </c>
      <c r="B40" s="98" t="s">
        <v>35</v>
      </c>
      <c r="C40" s="100">
        <v>1047</v>
      </c>
      <c r="D40" s="98">
        <v>1047</v>
      </c>
      <c r="E40" s="120" t="s">
        <v>35</v>
      </c>
      <c r="F40" s="100">
        <v>34271.11747851003</v>
      </c>
      <c r="G40" s="100">
        <v>35882</v>
      </c>
      <c r="H40" s="117"/>
      <c r="I40" s="117"/>
      <c r="J40" s="116"/>
    </row>
    <row r="41" spans="1:10" ht="12.75">
      <c r="A41" s="86" t="s">
        <v>114</v>
      </c>
      <c r="B41" s="98">
        <v>287</v>
      </c>
      <c r="C41" s="98">
        <v>4565</v>
      </c>
      <c r="D41" s="98">
        <v>4852</v>
      </c>
      <c r="E41" s="100">
        <v>17987.80487804878</v>
      </c>
      <c r="F41" s="100">
        <v>33768.50602409639</v>
      </c>
      <c r="G41" s="98">
        <v>159316</v>
      </c>
      <c r="H41" s="117"/>
      <c r="I41" s="117"/>
      <c r="J41" s="116"/>
    </row>
    <row r="42" spans="1:10" ht="12.75">
      <c r="A42" s="86" t="s">
        <v>115</v>
      </c>
      <c r="B42" s="100">
        <v>278</v>
      </c>
      <c r="C42" s="100">
        <v>3032</v>
      </c>
      <c r="D42" s="98">
        <v>3310</v>
      </c>
      <c r="E42" s="100">
        <v>18122.30215827338</v>
      </c>
      <c r="F42" s="100">
        <v>40540.89709762533</v>
      </c>
      <c r="G42" s="100">
        <v>127958</v>
      </c>
      <c r="H42" s="117"/>
      <c r="I42" s="117"/>
      <c r="J42" s="116"/>
    </row>
    <row r="43" spans="1:10" ht="12.75">
      <c r="A43" s="86" t="s">
        <v>116</v>
      </c>
      <c r="B43" s="98" t="s">
        <v>35</v>
      </c>
      <c r="C43" s="100">
        <v>1579</v>
      </c>
      <c r="D43" s="98">
        <v>1579</v>
      </c>
      <c r="E43" s="120" t="s">
        <v>35</v>
      </c>
      <c r="F43" s="100">
        <v>32180.075997466753</v>
      </c>
      <c r="G43" s="100">
        <v>50813</v>
      </c>
      <c r="H43" s="117"/>
      <c r="I43" s="117"/>
      <c r="J43" s="116"/>
    </row>
    <row r="44" spans="1:10" ht="12.75">
      <c r="A44" s="86" t="s">
        <v>117</v>
      </c>
      <c r="B44" s="100">
        <v>144</v>
      </c>
      <c r="C44" s="100">
        <v>5644</v>
      </c>
      <c r="D44" s="98">
        <v>5788</v>
      </c>
      <c r="E44" s="100">
        <v>8000</v>
      </c>
      <c r="F44" s="100">
        <v>41330.97094259391</v>
      </c>
      <c r="G44" s="100">
        <v>234424</v>
      </c>
      <c r="H44" s="117"/>
      <c r="I44" s="117"/>
      <c r="J44" s="116"/>
    </row>
    <row r="45" spans="1:10" ht="12.75">
      <c r="A45" s="86" t="s">
        <v>118</v>
      </c>
      <c r="B45" s="100">
        <v>5</v>
      </c>
      <c r="C45" s="100">
        <v>2454</v>
      </c>
      <c r="D45" s="98">
        <v>2459</v>
      </c>
      <c r="E45" s="100">
        <v>18000</v>
      </c>
      <c r="F45" s="100">
        <v>38909.535452322736</v>
      </c>
      <c r="G45" s="100">
        <v>95574</v>
      </c>
      <c r="H45" s="117"/>
      <c r="I45" s="117"/>
      <c r="J45" s="116"/>
    </row>
    <row r="46" spans="1:10" ht="12.75">
      <c r="A46" s="86" t="s">
        <v>119</v>
      </c>
      <c r="B46" s="100">
        <v>16</v>
      </c>
      <c r="C46" s="100">
        <v>320</v>
      </c>
      <c r="D46" s="98">
        <v>336</v>
      </c>
      <c r="E46" s="100">
        <v>24675</v>
      </c>
      <c r="F46" s="100">
        <v>40176.5625</v>
      </c>
      <c r="G46" s="100">
        <v>13252</v>
      </c>
      <c r="H46" s="117"/>
      <c r="I46" s="117"/>
      <c r="J46" s="116"/>
    </row>
    <row r="47" spans="1:9" ht="12.75">
      <c r="A47" s="86" t="s">
        <v>120</v>
      </c>
      <c r="B47" s="98" t="s">
        <v>35</v>
      </c>
      <c r="C47" s="100">
        <v>5992</v>
      </c>
      <c r="D47" s="98">
        <v>5992</v>
      </c>
      <c r="E47" s="120" t="s">
        <v>35</v>
      </c>
      <c r="F47" s="100">
        <v>40162.88384512684</v>
      </c>
      <c r="G47" s="100">
        <v>240656</v>
      </c>
      <c r="H47" s="117"/>
      <c r="I47" s="117"/>
    </row>
    <row r="48" spans="1:9" ht="12.75">
      <c r="A48" s="86" t="s">
        <v>121</v>
      </c>
      <c r="B48" s="100">
        <v>86</v>
      </c>
      <c r="C48" s="100">
        <v>1179</v>
      </c>
      <c r="D48" s="98">
        <v>1265</v>
      </c>
      <c r="E48" s="100">
        <v>20000</v>
      </c>
      <c r="F48" s="100">
        <v>35000</v>
      </c>
      <c r="G48" s="100">
        <v>42985</v>
      </c>
      <c r="H48" s="117"/>
      <c r="I48" s="117"/>
    </row>
    <row r="49" spans="1:9" ht="12.75">
      <c r="A49" s="101" t="s">
        <v>214</v>
      </c>
      <c r="B49" s="120">
        <v>816</v>
      </c>
      <c r="C49" s="120">
        <v>25812</v>
      </c>
      <c r="D49" s="120">
        <v>26628</v>
      </c>
      <c r="E49" s="121">
        <v>16614.33823529412</v>
      </c>
      <c r="F49" s="121">
        <v>38249.687354718735</v>
      </c>
      <c r="G49" s="120">
        <v>1000860</v>
      </c>
      <c r="H49" s="117"/>
      <c r="I49" s="117"/>
    </row>
    <row r="50" spans="1:9" ht="12.75">
      <c r="A50" s="101"/>
      <c r="B50" s="120"/>
      <c r="C50" s="120"/>
      <c r="D50" s="120"/>
      <c r="E50" s="121"/>
      <c r="F50" s="121"/>
      <c r="G50" s="120"/>
      <c r="H50" s="117"/>
      <c r="I50" s="117"/>
    </row>
    <row r="51" spans="1:9" ht="12.75">
      <c r="A51" s="101" t="s">
        <v>122</v>
      </c>
      <c r="B51" s="121" t="s">
        <v>35</v>
      </c>
      <c r="C51" s="121">
        <v>1430</v>
      </c>
      <c r="D51" s="120">
        <v>1430</v>
      </c>
      <c r="E51" s="120" t="s">
        <v>35</v>
      </c>
      <c r="F51" s="121">
        <v>30000</v>
      </c>
      <c r="G51" s="121">
        <v>42900</v>
      </c>
      <c r="H51" s="117"/>
      <c r="I51" s="117"/>
    </row>
    <row r="52" spans="1:9" ht="12.75">
      <c r="A52" s="86"/>
      <c r="B52" s="98"/>
      <c r="C52" s="98"/>
      <c r="D52" s="98"/>
      <c r="E52" s="100"/>
      <c r="F52" s="100"/>
      <c r="G52" s="98"/>
      <c r="H52" s="117"/>
      <c r="I52" s="117"/>
    </row>
    <row r="53" spans="1:9" ht="12.75">
      <c r="A53" s="86" t="s">
        <v>123</v>
      </c>
      <c r="B53" s="98">
        <v>290</v>
      </c>
      <c r="C53" s="98">
        <v>3920</v>
      </c>
      <c r="D53" s="98">
        <v>4210</v>
      </c>
      <c r="E53" s="100">
        <v>6413.793103448276</v>
      </c>
      <c r="F53" s="100">
        <v>23826.530612244896</v>
      </c>
      <c r="G53" s="98">
        <v>95260</v>
      </c>
      <c r="H53" s="117"/>
      <c r="I53" s="117"/>
    </row>
    <row r="54" spans="1:9" ht="12.75">
      <c r="A54" s="86" t="s">
        <v>124</v>
      </c>
      <c r="B54" s="98">
        <v>22</v>
      </c>
      <c r="C54" s="98">
        <v>1318</v>
      </c>
      <c r="D54" s="98">
        <v>1340</v>
      </c>
      <c r="E54" s="100">
        <v>12139.545454545454</v>
      </c>
      <c r="F54" s="100">
        <v>24368.702579666162</v>
      </c>
      <c r="G54" s="98">
        <v>32385</v>
      </c>
      <c r="H54" s="117"/>
      <c r="I54" s="117"/>
    </row>
    <row r="55" spans="1:9" ht="12.75">
      <c r="A55" s="86" t="s">
        <v>125</v>
      </c>
      <c r="B55" s="98">
        <v>220</v>
      </c>
      <c r="C55" s="98">
        <v>630</v>
      </c>
      <c r="D55" s="98">
        <v>850</v>
      </c>
      <c r="E55" s="100">
        <v>5264.545454545455</v>
      </c>
      <c r="F55" s="100">
        <v>26722.222222222223</v>
      </c>
      <c r="G55" s="98">
        <v>17993</v>
      </c>
      <c r="H55" s="117"/>
      <c r="I55" s="117"/>
    </row>
    <row r="56" spans="1:9" ht="12.75">
      <c r="A56" s="86" t="s">
        <v>126</v>
      </c>
      <c r="B56" s="98">
        <v>25</v>
      </c>
      <c r="C56" s="98">
        <v>518</v>
      </c>
      <c r="D56" s="98">
        <v>543</v>
      </c>
      <c r="E56" s="100">
        <v>8860</v>
      </c>
      <c r="F56" s="100">
        <v>24358.301158301158</v>
      </c>
      <c r="G56" s="98">
        <v>12840</v>
      </c>
      <c r="H56" s="117"/>
      <c r="I56" s="117"/>
    </row>
    <row r="57" spans="1:9" ht="12.75">
      <c r="A57" s="86" t="s">
        <v>127</v>
      </c>
      <c r="B57" s="98">
        <v>308</v>
      </c>
      <c r="C57" s="98">
        <v>970</v>
      </c>
      <c r="D57" s="98">
        <v>1278</v>
      </c>
      <c r="E57" s="100">
        <v>4488.311688311688</v>
      </c>
      <c r="F57" s="100">
        <v>25165.463917525773</v>
      </c>
      <c r="G57" s="98">
        <v>25793</v>
      </c>
      <c r="H57" s="117"/>
      <c r="I57" s="117"/>
    </row>
    <row r="58" spans="1:9" ht="12.75">
      <c r="A58" s="101" t="s">
        <v>128</v>
      </c>
      <c r="B58" s="120">
        <v>865</v>
      </c>
      <c r="C58" s="120">
        <v>7356</v>
      </c>
      <c r="D58" s="120">
        <v>8221</v>
      </c>
      <c r="E58" s="121">
        <v>5652.219653179191</v>
      </c>
      <c r="F58" s="121">
        <v>24385.678357803154</v>
      </c>
      <c r="G58" s="120">
        <v>184271</v>
      </c>
      <c r="H58" s="117"/>
      <c r="I58" s="117"/>
    </row>
    <row r="59" spans="1:9" ht="12.75">
      <c r="A59" s="86"/>
      <c r="B59" s="98"/>
      <c r="C59" s="98"/>
      <c r="D59" s="98"/>
      <c r="E59" s="100"/>
      <c r="F59" s="100"/>
      <c r="G59" s="98"/>
      <c r="H59" s="117"/>
      <c r="I59" s="117"/>
    </row>
    <row r="60" spans="1:9" ht="12.75">
      <c r="A60" s="86" t="s">
        <v>129</v>
      </c>
      <c r="B60" s="100">
        <v>6</v>
      </c>
      <c r="C60" s="100">
        <v>1103</v>
      </c>
      <c r="D60" s="98">
        <v>1109</v>
      </c>
      <c r="E60" s="100">
        <v>3500</v>
      </c>
      <c r="F60" s="100">
        <v>19669.084315503173</v>
      </c>
      <c r="G60" s="100">
        <v>21717</v>
      </c>
      <c r="H60" s="117"/>
      <c r="I60" s="117"/>
    </row>
    <row r="61" spans="1:9" ht="12.75">
      <c r="A61" s="86" t="s">
        <v>130</v>
      </c>
      <c r="B61" s="100">
        <v>490</v>
      </c>
      <c r="C61" s="100">
        <v>648</v>
      </c>
      <c r="D61" s="98">
        <v>1138</v>
      </c>
      <c r="E61" s="100">
        <v>7000</v>
      </c>
      <c r="F61" s="100">
        <v>23154.320987654322</v>
      </c>
      <c r="G61" s="100">
        <v>18434</v>
      </c>
      <c r="H61" s="117"/>
      <c r="I61" s="117"/>
    </row>
    <row r="62" spans="1:9" ht="12.75">
      <c r="A62" s="86" t="s">
        <v>131</v>
      </c>
      <c r="B62" s="100">
        <v>34</v>
      </c>
      <c r="C62" s="100">
        <v>3147</v>
      </c>
      <c r="D62" s="98">
        <v>3181</v>
      </c>
      <c r="E62" s="100">
        <v>2352.9411764705883</v>
      </c>
      <c r="F62" s="100">
        <v>28419.84715602161</v>
      </c>
      <c r="G62" s="100">
        <v>89517</v>
      </c>
      <c r="H62" s="117"/>
      <c r="I62" s="117"/>
    </row>
    <row r="63" spans="1:9" ht="12.75">
      <c r="A63" s="101" t="s">
        <v>132</v>
      </c>
      <c r="B63" s="120">
        <v>530</v>
      </c>
      <c r="C63" s="120">
        <v>4898</v>
      </c>
      <c r="D63" s="120">
        <v>5428</v>
      </c>
      <c r="E63" s="121">
        <v>6662.264150943396</v>
      </c>
      <c r="F63" s="121">
        <v>25752.60494079216</v>
      </c>
      <c r="G63" s="120">
        <v>129668</v>
      </c>
      <c r="H63" s="117"/>
      <c r="I63" s="117"/>
    </row>
    <row r="64" spans="1:9" ht="12.75">
      <c r="A64" s="101"/>
      <c r="B64" s="120"/>
      <c r="C64" s="120"/>
      <c r="D64" s="120"/>
      <c r="E64" s="121"/>
      <c r="F64" s="121"/>
      <c r="G64" s="120"/>
      <c r="H64" s="117"/>
      <c r="I64" s="117"/>
    </row>
    <row r="65" spans="1:9" ht="12.75">
      <c r="A65" s="101" t="s">
        <v>133</v>
      </c>
      <c r="B65" s="120" t="s">
        <v>35</v>
      </c>
      <c r="C65" s="120">
        <v>2240</v>
      </c>
      <c r="D65" s="120">
        <v>2240</v>
      </c>
      <c r="E65" s="120" t="s">
        <v>35</v>
      </c>
      <c r="F65" s="121">
        <v>18616.286160714284</v>
      </c>
      <c r="G65" s="120">
        <v>41700</v>
      </c>
      <c r="H65" s="117"/>
      <c r="I65" s="117"/>
    </row>
    <row r="66" spans="1:9" ht="12.75">
      <c r="A66" s="86"/>
      <c r="B66" s="98"/>
      <c r="C66" s="98"/>
      <c r="D66" s="98"/>
      <c r="E66" s="100"/>
      <c r="F66" s="100"/>
      <c r="G66" s="98"/>
      <c r="H66" s="117"/>
      <c r="I66" s="117"/>
    </row>
    <row r="67" spans="1:9" ht="12.75">
      <c r="A67" s="86" t="s">
        <v>134</v>
      </c>
      <c r="B67" s="98" t="s">
        <v>35</v>
      </c>
      <c r="C67" s="100">
        <v>1320</v>
      </c>
      <c r="D67" s="98">
        <v>1320</v>
      </c>
      <c r="E67" s="120" t="s">
        <v>35</v>
      </c>
      <c r="F67" s="100">
        <v>25000</v>
      </c>
      <c r="G67" s="100">
        <v>33000</v>
      </c>
      <c r="H67" s="117"/>
      <c r="I67" s="117"/>
    </row>
    <row r="68" spans="1:9" ht="12.75">
      <c r="A68" s="86" t="s">
        <v>135</v>
      </c>
      <c r="B68" s="98" t="s">
        <v>35</v>
      </c>
      <c r="C68" s="100">
        <v>810</v>
      </c>
      <c r="D68" s="98">
        <v>810</v>
      </c>
      <c r="E68" s="120" t="s">
        <v>35</v>
      </c>
      <c r="F68" s="100">
        <v>20000</v>
      </c>
      <c r="G68" s="100">
        <v>16200</v>
      </c>
      <c r="H68" s="117"/>
      <c r="I68" s="117"/>
    </row>
    <row r="69" spans="1:9" ht="12.75">
      <c r="A69" s="101" t="s">
        <v>136</v>
      </c>
      <c r="B69" s="120" t="s">
        <v>35</v>
      </c>
      <c r="C69" s="120">
        <v>2130</v>
      </c>
      <c r="D69" s="120">
        <v>2130</v>
      </c>
      <c r="E69" s="120" t="s">
        <v>35</v>
      </c>
      <c r="F69" s="121">
        <v>23098.591549295776</v>
      </c>
      <c r="G69" s="120">
        <v>49200</v>
      </c>
      <c r="H69" s="117"/>
      <c r="I69" s="117"/>
    </row>
    <row r="70" spans="1:9" ht="12.75">
      <c r="A70" s="86"/>
      <c r="B70" s="98"/>
      <c r="C70" s="98"/>
      <c r="D70" s="98"/>
      <c r="E70" s="100"/>
      <c r="F70" s="100"/>
      <c r="G70" s="98"/>
      <c r="H70" s="117"/>
      <c r="I70" s="117"/>
    </row>
    <row r="71" spans="1:9" ht="12.75">
      <c r="A71" s="86" t="s">
        <v>137</v>
      </c>
      <c r="B71" s="98" t="s">
        <v>35</v>
      </c>
      <c r="C71" s="98">
        <v>365</v>
      </c>
      <c r="D71" s="98">
        <v>365</v>
      </c>
      <c r="E71" s="120" t="s">
        <v>35</v>
      </c>
      <c r="F71" s="100">
        <v>20328.76712328767</v>
      </c>
      <c r="G71" s="98">
        <v>7420</v>
      </c>
      <c r="H71" s="117"/>
      <c r="I71" s="117"/>
    </row>
    <row r="72" spans="1:9" ht="12.75">
      <c r="A72" s="86" t="s">
        <v>138</v>
      </c>
      <c r="B72" s="98" t="s">
        <v>35</v>
      </c>
      <c r="C72" s="98">
        <v>2675</v>
      </c>
      <c r="D72" s="98">
        <v>2675</v>
      </c>
      <c r="E72" s="120" t="s">
        <v>35</v>
      </c>
      <c r="F72" s="100">
        <v>21067.47663551402</v>
      </c>
      <c r="G72" s="98">
        <v>56357</v>
      </c>
      <c r="H72" s="117"/>
      <c r="I72" s="117"/>
    </row>
    <row r="73" spans="1:9" ht="12.75">
      <c r="A73" s="86" t="s">
        <v>139</v>
      </c>
      <c r="B73" s="100">
        <v>88</v>
      </c>
      <c r="C73" s="100">
        <v>3467</v>
      </c>
      <c r="D73" s="98">
        <v>3555</v>
      </c>
      <c r="E73" s="100">
        <v>13647.727272727272</v>
      </c>
      <c r="F73" s="100">
        <v>26914.623593885204</v>
      </c>
      <c r="G73" s="100">
        <v>94515</v>
      </c>
      <c r="H73" s="117"/>
      <c r="I73" s="117"/>
    </row>
    <row r="74" spans="1:9" ht="12.75">
      <c r="A74" s="86" t="s">
        <v>140</v>
      </c>
      <c r="B74" s="98" t="s">
        <v>35</v>
      </c>
      <c r="C74" s="98">
        <v>3455</v>
      </c>
      <c r="D74" s="98">
        <v>3455</v>
      </c>
      <c r="E74" s="120" t="s">
        <v>35</v>
      </c>
      <c r="F74" s="100">
        <v>25419.971056439943</v>
      </c>
      <c r="G74" s="98">
        <v>87826</v>
      </c>
      <c r="H74" s="117"/>
      <c r="I74" s="117"/>
    </row>
    <row r="75" spans="1:9" ht="12.75">
      <c r="A75" s="86" t="s">
        <v>141</v>
      </c>
      <c r="B75" s="98">
        <v>336</v>
      </c>
      <c r="C75" s="98">
        <v>564</v>
      </c>
      <c r="D75" s="98">
        <v>900</v>
      </c>
      <c r="E75" s="100">
        <v>8554.166666666666</v>
      </c>
      <c r="F75" s="100">
        <v>13806.737588652482</v>
      </c>
      <c r="G75" s="98">
        <v>10662</v>
      </c>
      <c r="H75" s="117"/>
      <c r="I75" s="117"/>
    </row>
    <row r="76" spans="1:9" ht="12.75">
      <c r="A76" s="86" t="s">
        <v>142</v>
      </c>
      <c r="B76" s="98">
        <v>41</v>
      </c>
      <c r="C76" s="98">
        <v>2021</v>
      </c>
      <c r="D76" s="98">
        <v>2062</v>
      </c>
      <c r="E76" s="100">
        <v>5041.463414634146</v>
      </c>
      <c r="F76" s="100">
        <v>17934.19099455715</v>
      </c>
      <c r="G76" s="98">
        <v>36452</v>
      </c>
      <c r="H76" s="117"/>
      <c r="I76" s="117"/>
    </row>
    <row r="77" spans="1:9" ht="12.75">
      <c r="A77" s="86" t="s">
        <v>143</v>
      </c>
      <c r="B77" s="98">
        <v>316</v>
      </c>
      <c r="C77" s="98">
        <v>3223</v>
      </c>
      <c r="D77" s="98">
        <v>3539</v>
      </c>
      <c r="E77" s="100">
        <v>5500</v>
      </c>
      <c r="F77" s="100">
        <v>24839.74557865343</v>
      </c>
      <c r="G77" s="98">
        <v>81797</v>
      </c>
      <c r="H77" s="117"/>
      <c r="I77" s="117"/>
    </row>
    <row r="78" spans="1:9" ht="12.75">
      <c r="A78" s="86" t="s">
        <v>144</v>
      </c>
      <c r="B78" s="102">
        <v>318</v>
      </c>
      <c r="C78" s="100">
        <v>4380</v>
      </c>
      <c r="D78" s="98">
        <v>4698</v>
      </c>
      <c r="E78" s="100">
        <v>7430.817610062893</v>
      </c>
      <c r="F78" s="100">
        <v>21711.301369863013</v>
      </c>
      <c r="G78" s="100">
        <v>97459</v>
      </c>
      <c r="H78" s="117"/>
      <c r="I78" s="117"/>
    </row>
    <row r="79" spans="1:9" ht="12.75">
      <c r="A79" s="101" t="s">
        <v>215</v>
      </c>
      <c r="B79" s="120">
        <v>1099</v>
      </c>
      <c r="C79" s="120">
        <v>20150</v>
      </c>
      <c r="D79" s="120">
        <v>21249</v>
      </c>
      <c r="E79" s="121">
        <v>7627.752502274795</v>
      </c>
      <c r="F79" s="121">
        <v>23032.282878411912</v>
      </c>
      <c r="G79" s="120">
        <v>472488</v>
      </c>
      <c r="H79" s="117"/>
      <c r="I79" s="117"/>
    </row>
    <row r="80" spans="1:9" ht="12.75">
      <c r="A80" s="86"/>
      <c r="B80" s="98"/>
      <c r="C80" s="98"/>
      <c r="D80" s="98"/>
      <c r="E80" s="100"/>
      <c r="F80" s="100"/>
      <c r="G80" s="98"/>
      <c r="H80" s="117"/>
      <c r="I80" s="117"/>
    </row>
    <row r="81" spans="1:9" ht="12.75">
      <c r="A81" s="86" t="s">
        <v>145</v>
      </c>
      <c r="B81" s="98">
        <v>368</v>
      </c>
      <c r="C81" s="98">
        <v>955</v>
      </c>
      <c r="D81" s="98">
        <v>1323</v>
      </c>
      <c r="E81" s="100">
        <v>2293.3097826086955</v>
      </c>
      <c r="F81" s="100">
        <v>13041.598952879582</v>
      </c>
      <c r="G81" s="98">
        <v>13299</v>
      </c>
      <c r="H81" s="117"/>
      <c r="I81" s="117"/>
    </row>
    <row r="82" spans="1:9" ht="12.75">
      <c r="A82" s="86" t="s">
        <v>146</v>
      </c>
      <c r="B82" s="98">
        <v>1807</v>
      </c>
      <c r="C82" s="98">
        <v>1831</v>
      </c>
      <c r="D82" s="98">
        <v>3638</v>
      </c>
      <c r="E82" s="100">
        <v>9717.615384615385</v>
      </c>
      <c r="F82" s="100">
        <v>15867.340251228838</v>
      </c>
      <c r="G82" s="98">
        <v>46613</v>
      </c>
      <c r="H82" s="117"/>
      <c r="I82" s="117"/>
    </row>
    <row r="83" spans="1:9" ht="12.75">
      <c r="A83" s="101" t="s">
        <v>147</v>
      </c>
      <c r="B83" s="120">
        <v>2175</v>
      </c>
      <c r="C83" s="120">
        <v>2786</v>
      </c>
      <c r="D83" s="120">
        <v>4961</v>
      </c>
      <c r="E83" s="121">
        <v>8461.457011494253</v>
      </c>
      <c r="F83" s="121">
        <v>14898.71751615219</v>
      </c>
      <c r="G83" s="120">
        <v>59912</v>
      </c>
      <c r="H83" s="117"/>
      <c r="I83" s="117"/>
    </row>
    <row r="84" spans="1:9" ht="12.75">
      <c r="A84" s="101"/>
      <c r="B84" s="120"/>
      <c r="C84" s="120"/>
      <c r="D84" s="120"/>
      <c r="E84" s="121"/>
      <c r="F84" s="121"/>
      <c r="G84" s="120"/>
      <c r="H84" s="117"/>
      <c r="I84" s="117"/>
    </row>
    <row r="85" spans="1:9" ht="13.5" thickBot="1">
      <c r="A85" s="103" t="s">
        <v>148</v>
      </c>
      <c r="B85" s="104">
        <v>30168</v>
      </c>
      <c r="C85" s="104">
        <v>84958</v>
      </c>
      <c r="D85" s="104">
        <v>115126</v>
      </c>
      <c r="E85" s="123">
        <f>((E12*B12)+(E14*B14)+(E16*B16)+(E21*B21)+(E23*B23)+(E30*B30)+(E36*B36)+(E49*B49)+(E58*B58)+(E63*B63)+(E79*B79)+(E83*B83))/B85</f>
        <v>16618.56420710687</v>
      </c>
      <c r="F85" s="123">
        <f>((F12*C12)+(F16*C16)+(F21*C21)+(F23*C23)+(F25*C25)+(F30*C30)+(F36*C36)+(F38*C38)+(F49*C49)+(F51*C51)+(F58*C58)+(F63*C63)+(F65*C65)+(F69*C69)+(F79*C79)+(F83*C83))/C85</f>
        <v>29321.156065349936</v>
      </c>
      <c r="G85" s="104">
        <v>2992422</v>
      </c>
      <c r="H85" s="117"/>
      <c r="I85" s="117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J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115" customWidth="1"/>
    <col min="2" max="9" width="11.7109375" style="115" customWidth="1"/>
    <col min="10" max="16384" width="11.421875" style="115" customWidth="1"/>
  </cols>
  <sheetData>
    <row r="1" spans="1:9" s="1" customFormat="1" ht="18">
      <c r="A1" s="221" t="s">
        <v>26</v>
      </c>
      <c r="B1" s="221"/>
      <c r="C1" s="221"/>
      <c r="D1" s="221"/>
      <c r="E1" s="221"/>
      <c r="F1" s="221"/>
      <c r="G1" s="221"/>
      <c r="H1" s="221"/>
      <c r="I1" s="221"/>
    </row>
    <row r="3" spans="1:9" s="2" customFormat="1" ht="15">
      <c r="A3" s="222" t="s">
        <v>220</v>
      </c>
      <c r="B3" s="222"/>
      <c r="C3" s="222"/>
      <c r="D3" s="222"/>
      <c r="E3" s="222"/>
      <c r="F3" s="222"/>
      <c r="G3" s="222"/>
      <c r="H3" s="222"/>
      <c r="I3" s="222"/>
    </row>
    <row r="4" spans="1:9" s="2" customFormat="1" ht="15">
      <c r="A4" s="111"/>
      <c r="B4" s="112"/>
      <c r="C4" s="112"/>
      <c r="D4" s="112"/>
      <c r="E4" s="4"/>
      <c r="F4" s="112"/>
      <c r="G4" s="112"/>
      <c r="H4" s="112"/>
      <c r="I4" s="4"/>
    </row>
    <row r="5" spans="1:9" ht="12.75">
      <c r="A5" s="81" t="s">
        <v>90</v>
      </c>
      <c r="B5" s="88" t="s">
        <v>22</v>
      </c>
      <c r="C5" s="89"/>
      <c r="D5" s="88" t="s">
        <v>23</v>
      </c>
      <c r="E5" s="89"/>
      <c r="F5" s="88" t="s">
        <v>24</v>
      </c>
      <c r="G5" s="89"/>
      <c r="H5" s="88" t="s">
        <v>25</v>
      </c>
      <c r="I5" s="89"/>
    </row>
    <row r="6" spans="1:10" ht="12.75">
      <c r="A6" s="81" t="s">
        <v>91</v>
      </c>
      <c r="B6" s="91" t="s">
        <v>5</v>
      </c>
      <c r="C6" s="92" t="s">
        <v>7</v>
      </c>
      <c r="D6" s="91" t="s">
        <v>5</v>
      </c>
      <c r="E6" s="92" t="s">
        <v>7</v>
      </c>
      <c r="F6" s="91" t="s">
        <v>5</v>
      </c>
      <c r="G6" s="92" t="s">
        <v>7</v>
      </c>
      <c r="H6" s="91" t="s">
        <v>5</v>
      </c>
      <c r="I6" s="92" t="s">
        <v>7</v>
      </c>
      <c r="J6" s="116"/>
    </row>
    <row r="7" spans="1:10" ht="13.5" thickBot="1">
      <c r="A7" s="81"/>
      <c r="B7" s="92" t="s">
        <v>64</v>
      </c>
      <c r="C7" s="91" t="s">
        <v>10</v>
      </c>
      <c r="D7" s="92" t="s">
        <v>64</v>
      </c>
      <c r="E7" s="91" t="s">
        <v>10</v>
      </c>
      <c r="F7" s="92" t="s">
        <v>64</v>
      </c>
      <c r="G7" s="91" t="s">
        <v>10</v>
      </c>
      <c r="H7" s="92" t="s">
        <v>64</v>
      </c>
      <c r="I7" s="91" t="s">
        <v>10</v>
      </c>
      <c r="J7" s="116"/>
    </row>
    <row r="8" spans="1:10" ht="12.75">
      <c r="A8" s="85" t="s">
        <v>92</v>
      </c>
      <c r="B8" s="118">
        <v>20</v>
      </c>
      <c r="C8" s="118">
        <v>200</v>
      </c>
      <c r="D8" s="118">
        <v>757</v>
      </c>
      <c r="E8" s="118">
        <v>12869</v>
      </c>
      <c r="F8" s="118">
        <v>4700</v>
      </c>
      <c r="G8" s="118">
        <v>85400</v>
      </c>
      <c r="H8" s="118">
        <v>240</v>
      </c>
      <c r="I8" s="118">
        <v>4480</v>
      </c>
      <c r="J8" s="116"/>
    </row>
    <row r="9" spans="1:10" ht="12.75">
      <c r="A9" s="86" t="s">
        <v>93</v>
      </c>
      <c r="B9" s="98" t="s">
        <v>35</v>
      </c>
      <c r="C9" s="98" t="s">
        <v>35</v>
      </c>
      <c r="D9" s="98">
        <v>384</v>
      </c>
      <c r="E9" s="98">
        <v>5760</v>
      </c>
      <c r="F9" s="98">
        <v>4354</v>
      </c>
      <c r="G9" s="98">
        <v>69760</v>
      </c>
      <c r="H9" s="98">
        <v>1665</v>
      </c>
      <c r="I9" s="98">
        <v>26640</v>
      </c>
      <c r="J9" s="116"/>
    </row>
    <row r="10" spans="1:10" ht="12.75">
      <c r="A10" s="86" t="s">
        <v>94</v>
      </c>
      <c r="B10" s="98" t="s">
        <v>35</v>
      </c>
      <c r="C10" s="98" t="s">
        <v>35</v>
      </c>
      <c r="D10" s="98">
        <v>58</v>
      </c>
      <c r="E10" s="98">
        <v>1172</v>
      </c>
      <c r="F10" s="98">
        <v>6257</v>
      </c>
      <c r="G10" s="98">
        <v>185063</v>
      </c>
      <c r="H10" s="98">
        <v>585</v>
      </c>
      <c r="I10" s="98">
        <v>12180</v>
      </c>
      <c r="J10" s="116"/>
    </row>
    <row r="11" spans="1:10" ht="12.75">
      <c r="A11" s="86" t="s">
        <v>95</v>
      </c>
      <c r="B11" s="98">
        <v>10</v>
      </c>
      <c r="C11" s="98">
        <v>90</v>
      </c>
      <c r="D11" s="98">
        <v>261</v>
      </c>
      <c r="E11" s="98">
        <v>4049</v>
      </c>
      <c r="F11" s="98">
        <v>3065</v>
      </c>
      <c r="G11" s="98">
        <v>54121</v>
      </c>
      <c r="H11" s="98">
        <v>57</v>
      </c>
      <c r="I11" s="98">
        <v>997</v>
      </c>
      <c r="J11" s="116"/>
    </row>
    <row r="12" spans="1:10" ht="12.75">
      <c r="A12" s="101" t="s">
        <v>96</v>
      </c>
      <c r="B12" s="120">
        <v>30</v>
      </c>
      <c r="C12" s="120">
        <v>290</v>
      </c>
      <c r="D12" s="120">
        <v>1460</v>
      </c>
      <c r="E12" s="120">
        <v>23850</v>
      </c>
      <c r="F12" s="120">
        <v>18376</v>
      </c>
      <c r="G12" s="120">
        <v>394344</v>
      </c>
      <c r="H12" s="120">
        <v>2547</v>
      </c>
      <c r="I12" s="120">
        <v>44297</v>
      </c>
      <c r="J12" s="116"/>
    </row>
    <row r="13" spans="1:10" ht="12.75">
      <c r="A13" s="101"/>
      <c r="B13" s="120"/>
      <c r="C13" s="120"/>
      <c r="D13" s="120"/>
      <c r="E13" s="120"/>
      <c r="F13" s="120"/>
      <c r="G13" s="120"/>
      <c r="H13" s="120"/>
      <c r="I13" s="120"/>
      <c r="J13" s="116"/>
    </row>
    <row r="14" spans="1:10" ht="12.75">
      <c r="A14" s="101" t="s">
        <v>97</v>
      </c>
      <c r="B14" s="120" t="s">
        <v>35</v>
      </c>
      <c r="C14" s="120" t="s">
        <v>35</v>
      </c>
      <c r="D14" s="120">
        <v>80</v>
      </c>
      <c r="E14" s="120">
        <v>1760</v>
      </c>
      <c r="F14" s="120">
        <v>2770</v>
      </c>
      <c r="G14" s="120">
        <v>52630</v>
      </c>
      <c r="H14" s="120">
        <v>150</v>
      </c>
      <c r="I14" s="120">
        <v>3000</v>
      </c>
      <c r="J14" s="116"/>
    </row>
    <row r="15" spans="1:10" ht="12.75">
      <c r="A15" s="101"/>
      <c r="B15" s="120"/>
      <c r="C15" s="120"/>
      <c r="D15" s="120"/>
      <c r="E15" s="120"/>
      <c r="F15" s="120"/>
      <c r="G15" s="120"/>
      <c r="H15" s="120"/>
      <c r="I15" s="120"/>
      <c r="J15" s="116"/>
    </row>
    <row r="16" spans="1:10" ht="12.75">
      <c r="A16" s="101" t="s">
        <v>98</v>
      </c>
      <c r="B16" s="120" t="s">
        <v>35</v>
      </c>
      <c r="C16" s="120" t="s">
        <v>35</v>
      </c>
      <c r="D16" s="120">
        <v>45</v>
      </c>
      <c r="E16" s="120">
        <v>540</v>
      </c>
      <c r="F16" s="120">
        <v>524</v>
      </c>
      <c r="G16" s="120">
        <v>9305</v>
      </c>
      <c r="H16" s="120">
        <v>264</v>
      </c>
      <c r="I16" s="120">
        <v>5851</v>
      </c>
      <c r="J16" s="116"/>
    </row>
    <row r="17" spans="1:10" ht="12.75">
      <c r="A17" s="190"/>
      <c r="B17" s="98"/>
      <c r="C17" s="98"/>
      <c r="D17" s="98"/>
      <c r="E17" s="98"/>
      <c r="F17" s="98"/>
      <c r="G17" s="98"/>
      <c r="H17" s="98"/>
      <c r="I17" s="98"/>
      <c r="J17" s="116"/>
    </row>
    <row r="18" spans="1:10" ht="12.75">
      <c r="A18" s="86" t="s">
        <v>99</v>
      </c>
      <c r="B18" s="98" t="s">
        <v>35</v>
      </c>
      <c r="C18" s="98" t="s">
        <v>35</v>
      </c>
      <c r="D18" s="98" t="s">
        <v>35</v>
      </c>
      <c r="E18" s="98" t="s">
        <v>35</v>
      </c>
      <c r="F18" s="98">
        <v>675</v>
      </c>
      <c r="G18" s="98">
        <v>23625</v>
      </c>
      <c r="H18" s="98">
        <v>2301</v>
      </c>
      <c r="I18" s="98">
        <v>74783</v>
      </c>
      <c r="J18" s="116"/>
    </row>
    <row r="19" spans="1:10" ht="12.75">
      <c r="A19" s="86" t="s">
        <v>100</v>
      </c>
      <c r="B19" s="98" t="s">
        <v>35</v>
      </c>
      <c r="C19" s="98" t="s">
        <v>35</v>
      </c>
      <c r="D19" s="98">
        <v>35</v>
      </c>
      <c r="E19" s="98">
        <v>735</v>
      </c>
      <c r="F19" s="98">
        <v>245</v>
      </c>
      <c r="G19" s="98">
        <v>5390</v>
      </c>
      <c r="H19" s="98" t="s">
        <v>35</v>
      </c>
      <c r="I19" s="98" t="s">
        <v>35</v>
      </c>
      <c r="J19" s="116"/>
    </row>
    <row r="20" spans="1:10" ht="12.75">
      <c r="A20" s="86" t="s">
        <v>101</v>
      </c>
      <c r="B20" s="98" t="s">
        <v>35</v>
      </c>
      <c r="C20" s="98" t="s">
        <v>35</v>
      </c>
      <c r="D20" s="98">
        <v>110</v>
      </c>
      <c r="E20" s="98">
        <v>2310</v>
      </c>
      <c r="F20" s="98">
        <v>160</v>
      </c>
      <c r="G20" s="98">
        <v>3600</v>
      </c>
      <c r="H20" s="98">
        <v>10</v>
      </c>
      <c r="I20" s="98">
        <v>220</v>
      </c>
      <c r="J20" s="116"/>
    </row>
    <row r="21" spans="1:9" ht="12.75">
      <c r="A21" s="101" t="s">
        <v>212</v>
      </c>
      <c r="B21" s="120" t="s">
        <v>35</v>
      </c>
      <c r="C21" s="120" t="s">
        <v>35</v>
      </c>
      <c r="D21" s="120">
        <v>145</v>
      </c>
      <c r="E21" s="120">
        <v>3045</v>
      </c>
      <c r="F21" s="120">
        <v>1080</v>
      </c>
      <c r="G21" s="120">
        <v>32615</v>
      </c>
      <c r="H21" s="120">
        <v>2311</v>
      </c>
      <c r="I21" s="120">
        <v>75003</v>
      </c>
    </row>
    <row r="22" spans="1:9" ht="12.75">
      <c r="A22" s="101"/>
      <c r="B22" s="120"/>
      <c r="C22" s="120"/>
      <c r="D22" s="120"/>
      <c r="E22" s="120"/>
      <c r="F22" s="120"/>
      <c r="G22" s="120"/>
      <c r="H22" s="120"/>
      <c r="I22" s="120"/>
    </row>
    <row r="23" spans="1:9" ht="12.75">
      <c r="A23" s="101" t="s">
        <v>102</v>
      </c>
      <c r="B23" s="120" t="s">
        <v>35</v>
      </c>
      <c r="C23" s="120" t="s">
        <v>35</v>
      </c>
      <c r="D23" s="120" t="s">
        <v>35</v>
      </c>
      <c r="E23" s="120" t="s">
        <v>35</v>
      </c>
      <c r="F23" s="120">
        <v>556</v>
      </c>
      <c r="G23" s="120">
        <v>12616</v>
      </c>
      <c r="H23" s="120">
        <v>553</v>
      </c>
      <c r="I23" s="120">
        <v>11583</v>
      </c>
    </row>
    <row r="24" spans="1:9" ht="12.75">
      <c r="A24" s="101"/>
      <c r="B24" s="120"/>
      <c r="C24" s="120"/>
      <c r="D24" s="120"/>
      <c r="E24" s="120"/>
      <c r="F24" s="120"/>
      <c r="G24" s="120"/>
      <c r="H24" s="120"/>
      <c r="I24" s="120"/>
    </row>
    <row r="25" spans="1:9" ht="12.75">
      <c r="A25" s="101" t="s">
        <v>103</v>
      </c>
      <c r="B25" s="120" t="s">
        <v>35</v>
      </c>
      <c r="C25" s="120" t="s">
        <v>35</v>
      </c>
      <c r="D25" s="120" t="s">
        <v>35</v>
      </c>
      <c r="E25" s="120" t="s">
        <v>35</v>
      </c>
      <c r="F25" s="120">
        <v>2365</v>
      </c>
      <c r="G25" s="120">
        <v>99507</v>
      </c>
      <c r="H25" s="120">
        <v>826</v>
      </c>
      <c r="I25" s="120">
        <v>38822</v>
      </c>
    </row>
    <row r="26" spans="1:9" ht="12.75">
      <c r="A26" s="86"/>
      <c r="B26" s="98"/>
      <c r="C26" s="98"/>
      <c r="D26" s="98"/>
      <c r="E26" s="98"/>
      <c r="F26" s="98"/>
      <c r="G26" s="98"/>
      <c r="H26" s="98"/>
      <c r="I26" s="98"/>
    </row>
    <row r="27" spans="1:9" ht="12.75">
      <c r="A27" s="86" t="s">
        <v>104</v>
      </c>
      <c r="B27" s="98" t="s">
        <v>35</v>
      </c>
      <c r="C27" s="98" t="s">
        <v>35</v>
      </c>
      <c r="D27" s="98">
        <v>30</v>
      </c>
      <c r="E27" s="98">
        <v>930</v>
      </c>
      <c r="F27" s="98">
        <v>127</v>
      </c>
      <c r="G27" s="98">
        <v>3851</v>
      </c>
      <c r="H27" s="98">
        <v>59</v>
      </c>
      <c r="I27" s="98">
        <v>1550</v>
      </c>
    </row>
    <row r="28" spans="1:9" ht="12.75">
      <c r="A28" s="86" t="s">
        <v>105</v>
      </c>
      <c r="B28" s="98" t="s">
        <v>35</v>
      </c>
      <c r="C28" s="98" t="s">
        <v>35</v>
      </c>
      <c r="D28" s="98">
        <v>28</v>
      </c>
      <c r="E28" s="98">
        <v>948</v>
      </c>
      <c r="F28" s="98">
        <v>189</v>
      </c>
      <c r="G28" s="98">
        <v>5647</v>
      </c>
      <c r="H28" s="98">
        <v>498</v>
      </c>
      <c r="I28" s="98">
        <v>11610</v>
      </c>
    </row>
    <row r="29" spans="1:9" ht="12.75">
      <c r="A29" s="86" t="s">
        <v>106</v>
      </c>
      <c r="B29" s="98" t="s">
        <v>35</v>
      </c>
      <c r="C29" s="98" t="s">
        <v>35</v>
      </c>
      <c r="D29" s="98" t="s">
        <v>35</v>
      </c>
      <c r="E29" s="98" t="s">
        <v>35</v>
      </c>
      <c r="F29" s="98">
        <v>338</v>
      </c>
      <c r="G29" s="98">
        <v>10140</v>
      </c>
      <c r="H29" s="98">
        <v>75</v>
      </c>
      <c r="I29" s="98">
        <v>1875</v>
      </c>
    </row>
    <row r="30" spans="1:9" ht="12.75">
      <c r="A30" s="101" t="s">
        <v>213</v>
      </c>
      <c r="B30" s="120" t="s">
        <v>35</v>
      </c>
      <c r="C30" s="120" t="s">
        <v>35</v>
      </c>
      <c r="D30" s="120">
        <v>58</v>
      </c>
      <c r="E30" s="120">
        <v>1878</v>
      </c>
      <c r="F30" s="120">
        <v>654</v>
      </c>
      <c r="G30" s="120">
        <v>19638</v>
      </c>
      <c r="H30" s="120">
        <v>632</v>
      </c>
      <c r="I30" s="120">
        <v>15035</v>
      </c>
    </row>
    <row r="31" spans="1:10" ht="12.75">
      <c r="A31" s="86"/>
      <c r="B31" s="98"/>
      <c r="C31" s="98"/>
      <c r="D31" s="98"/>
      <c r="E31" s="98"/>
      <c r="F31" s="98"/>
      <c r="G31" s="98"/>
      <c r="H31" s="98"/>
      <c r="I31" s="98"/>
      <c r="J31" s="116"/>
    </row>
    <row r="32" spans="1:10" ht="12.75">
      <c r="A32" s="86" t="s">
        <v>107</v>
      </c>
      <c r="B32" s="98" t="s">
        <v>35</v>
      </c>
      <c r="C32" s="98" t="s">
        <v>35</v>
      </c>
      <c r="D32" s="100">
        <v>640</v>
      </c>
      <c r="E32" s="100">
        <v>12164</v>
      </c>
      <c r="F32" s="100">
        <v>1118</v>
      </c>
      <c r="G32" s="100">
        <v>21143</v>
      </c>
      <c r="H32" s="100">
        <v>421</v>
      </c>
      <c r="I32" s="100">
        <v>8462</v>
      </c>
      <c r="J32" s="116"/>
    </row>
    <row r="33" spans="1:10" ht="12.75">
      <c r="A33" s="86" t="s">
        <v>108</v>
      </c>
      <c r="B33" s="100">
        <v>64</v>
      </c>
      <c r="C33" s="100">
        <v>1600</v>
      </c>
      <c r="D33" s="100">
        <v>92</v>
      </c>
      <c r="E33" s="100">
        <v>2436</v>
      </c>
      <c r="F33" s="100">
        <v>343</v>
      </c>
      <c r="G33" s="100">
        <v>8747</v>
      </c>
      <c r="H33" s="100">
        <v>24</v>
      </c>
      <c r="I33" s="100">
        <v>552</v>
      </c>
      <c r="J33" s="116"/>
    </row>
    <row r="34" spans="1:10" ht="12.75">
      <c r="A34" s="86" t="s">
        <v>109</v>
      </c>
      <c r="B34" s="98" t="s">
        <v>35</v>
      </c>
      <c r="C34" s="98" t="s">
        <v>35</v>
      </c>
      <c r="D34" s="100">
        <v>2</v>
      </c>
      <c r="E34" s="100">
        <v>42</v>
      </c>
      <c r="F34" s="100">
        <v>392</v>
      </c>
      <c r="G34" s="100">
        <v>7612</v>
      </c>
      <c r="H34" s="100">
        <v>103</v>
      </c>
      <c r="I34" s="100">
        <v>2210</v>
      </c>
      <c r="J34" s="116"/>
    </row>
    <row r="35" spans="1:10" ht="12.75">
      <c r="A35" s="86" t="s">
        <v>110</v>
      </c>
      <c r="B35" s="100">
        <v>16</v>
      </c>
      <c r="C35" s="100">
        <v>360</v>
      </c>
      <c r="D35" s="100">
        <v>306</v>
      </c>
      <c r="E35" s="100">
        <v>6912</v>
      </c>
      <c r="F35" s="100">
        <v>628</v>
      </c>
      <c r="G35" s="100">
        <v>13895</v>
      </c>
      <c r="H35" s="100">
        <v>164</v>
      </c>
      <c r="I35" s="100">
        <v>3149</v>
      </c>
      <c r="J35" s="116"/>
    </row>
    <row r="36" spans="1:10" ht="12.75">
      <c r="A36" s="101" t="s">
        <v>111</v>
      </c>
      <c r="B36" s="120">
        <v>80</v>
      </c>
      <c r="C36" s="120">
        <v>1960</v>
      </c>
      <c r="D36" s="120">
        <v>1040</v>
      </c>
      <c r="E36" s="120">
        <v>21554</v>
      </c>
      <c r="F36" s="120">
        <v>2481</v>
      </c>
      <c r="G36" s="120">
        <v>51397</v>
      </c>
      <c r="H36" s="120">
        <v>712</v>
      </c>
      <c r="I36" s="120">
        <v>14373</v>
      </c>
      <c r="J36" s="116"/>
    </row>
    <row r="37" spans="1:10" ht="12.75">
      <c r="A37" s="101"/>
      <c r="B37" s="120"/>
      <c r="C37" s="120"/>
      <c r="D37" s="120"/>
      <c r="E37" s="120"/>
      <c r="F37" s="120"/>
      <c r="G37" s="120"/>
      <c r="H37" s="120"/>
      <c r="I37" s="120"/>
      <c r="J37" s="116"/>
    </row>
    <row r="38" spans="1:10" ht="12.75">
      <c r="A38" s="101" t="s">
        <v>112</v>
      </c>
      <c r="B38" s="121">
        <v>250</v>
      </c>
      <c r="C38" s="121">
        <v>5045</v>
      </c>
      <c r="D38" s="121">
        <v>1400</v>
      </c>
      <c r="E38" s="121">
        <v>33485</v>
      </c>
      <c r="F38" s="121">
        <v>500</v>
      </c>
      <c r="G38" s="121">
        <v>18000</v>
      </c>
      <c r="H38" s="121">
        <v>950</v>
      </c>
      <c r="I38" s="121">
        <v>20000</v>
      </c>
      <c r="J38" s="116"/>
    </row>
    <row r="39" spans="1:10" ht="12.75">
      <c r="A39" s="86"/>
      <c r="B39" s="98"/>
      <c r="C39" s="98"/>
      <c r="D39" s="98"/>
      <c r="E39" s="98"/>
      <c r="F39" s="98"/>
      <c r="G39" s="98"/>
      <c r="H39" s="98"/>
      <c r="I39" s="98"/>
      <c r="J39" s="116"/>
    </row>
    <row r="40" spans="1:10" ht="12.75">
      <c r="A40" s="86" t="s">
        <v>113</v>
      </c>
      <c r="B40" s="98" t="s">
        <v>35</v>
      </c>
      <c r="C40" s="98" t="s">
        <v>35</v>
      </c>
      <c r="D40" s="100" t="s">
        <v>35</v>
      </c>
      <c r="E40" s="100" t="s">
        <v>35</v>
      </c>
      <c r="F40" s="100">
        <v>102</v>
      </c>
      <c r="G40" s="100">
        <v>2663</v>
      </c>
      <c r="H40" s="100">
        <v>945</v>
      </c>
      <c r="I40" s="100">
        <v>33219</v>
      </c>
      <c r="J40" s="116"/>
    </row>
    <row r="41" spans="1:10" ht="12.75">
      <c r="A41" s="86" t="s">
        <v>114</v>
      </c>
      <c r="B41" s="98" t="s">
        <v>35</v>
      </c>
      <c r="C41" s="98" t="s">
        <v>35</v>
      </c>
      <c r="D41" s="98" t="s">
        <v>35</v>
      </c>
      <c r="E41" s="98" t="s">
        <v>35</v>
      </c>
      <c r="F41" s="98">
        <v>1705</v>
      </c>
      <c r="G41" s="98">
        <v>61643</v>
      </c>
      <c r="H41" s="98">
        <v>3147</v>
      </c>
      <c r="I41" s="98">
        <v>97673</v>
      </c>
      <c r="J41" s="116"/>
    </row>
    <row r="42" spans="1:10" ht="12.75">
      <c r="A42" s="86" t="s">
        <v>115</v>
      </c>
      <c r="B42" s="98" t="s">
        <v>35</v>
      </c>
      <c r="C42" s="98" t="s">
        <v>35</v>
      </c>
      <c r="D42" s="100">
        <v>2</v>
      </c>
      <c r="E42" s="100">
        <v>60</v>
      </c>
      <c r="F42" s="100">
        <v>1014</v>
      </c>
      <c r="G42" s="100">
        <v>34840</v>
      </c>
      <c r="H42" s="100">
        <v>2294</v>
      </c>
      <c r="I42" s="100">
        <v>93058</v>
      </c>
      <c r="J42" s="116"/>
    </row>
    <row r="43" spans="1:10" ht="12.75">
      <c r="A43" s="86" t="s">
        <v>116</v>
      </c>
      <c r="B43" s="98" t="s">
        <v>35</v>
      </c>
      <c r="C43" s="98" t="s">
        <v>35</v>
      </c>
      <c r="D43" s="98" t="s">
        <v>35</v>
      </c>
      <c r="E43" s="98" t="s">
        <v>35</v>
      </c>
      <c r="F43" s="100">
        <v>289</v>
      </c>
      <c r="G43" s="100">
        <v>13150</v>
      </c>
      <c r="H43" s="100">
        <v>1290</v>
      </c>
      <c r="I43" s="100">
        <v>37663</v>
      </c>
      <c r="J43" s="116"/>
    </row>
    <row r="44" spans="1:10" ht="12.75">
      <c r="A44" s="86" t="s">
        <v>117</v>
      </c>
      <c r="B44" s="98" t="s">
        <v>35</v>
      </c>
      <c r="C44" s="98" t="s">
        <v>35</v>
      </c>
      <c r="D44" s="98" t="s">
        <v>35</v>
      </c>
      <c r="E44" s="98" t="s">
        <v>35</v>
      </c>
      <c r="F44" s="100">
        <v>3895</v>
      </c>
      <c r="G44" s="100">
        <v>158864</v>
      </c>
      <c r="H44" s="100">
        <v>1893</v>
      </c>
      <c r="I44" s="100">
        <v>75560</v>
      </c>
      <c r="J44" s="116"/>
    </row>
    <row r="45" spans="1:10" ht="12.75">
      <c r="A45" s="86" t="s">
        <v>118</v>
      </c>
      <c r="B45" s="98" t="s">
        <v>35</v>
      </c>
      <c r="C45" s="98" t="s">
        <v>35</v>
      </c>
      <c r="D45" s="98" t="s">
        <v>35</v>
      </c>
      <c r="E45" s="98" t="s">
        <v>35</v>
      </c>
      <c r="F45" s="100">
        <v>1343</v>
      </c>
      <c r="G45" s="100">
        <v>50934</v>
      </c>
      <c r="H45" s="100">
        <v>1116</v>
      </c>
      <c r="I45" s="100">
        <v>44640</v>
      </c>
      <c r="J45" s="116"/>
    </row>
    <row r="46" spans="1:10" ht="12.75">
      <c r="A46" s="86" t="s">
        <v>119</v>
      </c>
      <c r="B46" s="98" t="s">
        <v>35</v>
      </c>
      <c r="C46" s="98" t="s">
        <v>35</v>
      </c>
      <c r="D46" s="98" t="s">
        <v>35</v>
      </c>
      <c r="E46" s="98" t="s">
        <v>35</v>
      </c>
      <c r="F46" s="100">
        <v>79</v>
      </c>
      <c r="G46" s="100">
        <v>3128</v>
      </c>
      <c r="H46" s="100">
        <v>257</v>
      </c>
      <c r="I46" s="100">
        <v>10124</v>
      </c>
      <c r="J46" s="116"/>
    </row>
    <row r="47" spans="1:9" ht="12.75">
      <c r="A47" s="86" t="s">
        <v>120</v>
      </c>
      <c r="B47" s="98" t="s">
        <v>35</v>
      </c>
      <c r="C47" s="98" t="s">
        <v>35</v>
      </c>
      <c r="D47" s="98" t="s">
        <v>35</v>
      </c>
      <c r="E47" s="98" t="s">
        <v>35</v>
      </c>
      <c r="F47" s="100">
        <v>2392</v>
      </c>
      <c r="G47" s="100">
        <v>90896</v>
      </c>
      <c r="H47" s="100">
        <v>3600</v>
      </c>
      <c r="I47" s="100">
        <v>149760</v>
      </c>
    </row>
    <row r="48" spans="1:9" ht="12.75">
      <c r="A48" s="86" t="s">
        <v>121</v>
      </c>
      <c r="B48" s="98" t="s">
        <v>35</v>
      </c>
      <c r="C48" s="98" t="s">
        <v>35</v>
      </c>
      <c r="D48" s="98" t="s">
        <v>35</v>
      </c>
      <c r="E48" s="98" t="s">
        <v>35</v>
      </c>
      <c r="F48" s="100">
        <v>210</v>
      </c>
      <c r="G48" s="100">
        <v>7005</v>
      </c>
      <c r="H48" s="100">
        <v>1055</v>
      </c>
      <c r="I48" s="100">
        <v>35980</v>
      </c>
    </row>
    <row r="49" spans="1:9" ht="12.75">
      <c r="A49" s="101" t="s">
        <v>214</v>
      </c>
      <c r="B49" s="120" t="s">
        <v>35</v>
      </c>
      <c r="C49" s="120" t="s">
        <v>35</v>
      </c>
      <c r="D49" s="120">
        <v>2</v>
      </c>
      <c r="E49" s="120">
        <v>60</v>
      </c>
      <c r="F49" s="120">
        <v>11029</v>
      </c>
      <c r="G49" s="120">
        <v>423123</v>
      </c>
      <c r="H49" s="120">
        <v>15597</v>
      </c>
      <c r="I49" s="120">
        <v>577677</v>
      </c>
    </row>
    <row r="50" spans="1:9" ht="12.75">
      <c r="A50" s="101"/>
      <c r="B50" s="120"/>
      <c r="C50" s="120"/>
      <c r="D50" s="120"/>
      <c r="E50" s="120"/>
      <c r="F50" s="120"/>
      <c r="G50" s="120"/>
      <c r="H50" s="120"/>
      <c r="I50" s="120"/>
    </row>
    <row r="51" spans="1:9" ht="12.75">
      <c r="A51" s="101" t="s">
        <v>122</v>
      </c>
      <c r="B51" s="120" t="s">
        <v>35</v>
      </c>
      <c r="C51" s="120" t="s">
        <v>35</v>
      </c>
      <c r="D51" s="121">
        <v>20</v>
      </c>
      <c r="E51" s="121">
        <v>600</v>
      </c>
      <c r="F51" s="121">
        <v>1261</v>
      </c>
      <c r="G51" s="121">
        <v>37830</v>
      </c>
      <c r="H51" s="121">
        <v>149</v>
      </c>
      <c r="I51" s="121">
        <v>4470</v>
      </c>
    </row>
    <row r="52" spans="1:9" ht="12.75">
      <c r="A52" s="86"/>
      <c r="B52" s="98"/>
      <c r="C52" s="98"/>
      <c r="D52" s="98"/>
      <c r="E52" s="98"/>
      <c r="F52" s="98"/>
      <c r="G52" s="98"/>
      <c r="H52" s="98"/>
      <c r="I52" s="98"/>
    </row>
    <row r="53" spans="1:9" ht="12.75">
      <c r="A53" s="86" t="s">
        <v>123</v>
      </c>
      <c r="B53" s="98" t="s">
        <v>35</v>
      </c>
      <c r="C53" s="98" t="s">
        <v>35</v>
      </c>
      <c r="D53" s="98" t="s">
        <v>35</v>
      </c>
      <c r="E53" s="98" t="s">
        <v>35</v>
      </c>
      <c r="F53" s="98">
        <v>3380</v>
      </c>
      <c r="G53" s="98">
        <v>79020</v>
      </c>
      <c r="H53" s="98">
        <v>830</v>
      </c>
      <c r="I53" s="98">
        <v>16240</v>
      </c>
    </row>
    <row r="54" spans="1:9" ht="12.75">
      <c r="A54" s="86" t="s">
        <v>124</v>
      </c>
      <c r="B54" s="98" t="s">
        <v>35</v>
      </c>
      <c r="C54" s="98" t="s">
        <v>35</v>
      </c>
      <c r="D54" s="98">
        <v>59</v>
      </c>
      <c r="E54" s="98">
        <v>1120</v>
      </c>
      <c r="F54" s="98">
        <v>945</v>
      </c>
      <c r="G54" s="98">
        <v>23075</v>
      </c>
      <c r="H54" s="98">
        <v>336</v>
      </c>
      <c r="I54" s="98">
        <v>8190</v>
      </c>
    </row>
    <row r="55" spans="1:9" ht="12.75">
      <c r="A55" s="86" t="s">
        <v>125</v>
      </c>
      <c r="B55" s="98" t="s">
        <v>35</v>
      </c>
      <c r="C55" s="98" t="s">
        <v>35</v>
      </c>
      <c r="D55" s="98" t="s">
        <v>35</v>
      </c>
      <c r="E55" s="98" t="s">
        <v>35</v>
      </c>
      <c r="F55" s="98">
        <v>394</v>
      </c>
      <c r="G55" s="98">
        <v>8355</v>
      </c>
      <c r="H55" s="98">
        <v>456</v>
      </c>
      <c r="I55" s="98">
        <v>9638</v>
      </c>
    </row>
    <row r="56" spans="1:9" ht="12.75">
      <c r="A56" s="86" t="s">
        <v>126</v>
      </c>
      <c r="B56" s="98" t="s">
        <v>35</v>
      </c>
      <c r="C56" s="98" t="s">
        <v>35</v>
      </c>
      <c r="D56" s="98" t="s">
        <v>35</v>
      </c>
      <c r="E56" s="98" t="s">
        <v>35</v>
      </c>
      <c r="F56" s="98">
        <v>228</v>
      </c>
      <c r="G56" s="98">
        <v>5140</v>
      </c>
      <c r="H56" s="98">
        <v>315</v>
      </c>
      <c r="I56" s="98">
        <v>7700</v>
      </c>
    </row>
    <row r="57" spans="1:9" ht="12.75">
      <c r="A57" s="86" t="s">
        <v>127</v>
      </c>
      <c r="B57" s="98" t="s">
        <v>35</v>
      </c>
      <c r="C57" s="98" t="s">
        <v>35</v>
      </c>
      <c r="D57" s="98">
        <v>273</v>
      </c>
      <c r="E57" s="98">
        <v>3662</v>
      </c>
      <c r="F57" s="98">
        <v>712</v>
      </c>
      <c r="G57" s="98">
        <v>12978</v>
      </c>
      <c r="H57" s="98">
        <v>293</v>
      </c>
      <c r="I57" s="98">
        <v>9153</v>
      </c>
    </row>
    <row r="58" spans="1:9" ht="12.75">
      <c r="A58" s="101" t="s">
        <v>128</v>
      </c>
      <c r="B58" s="120" t="s">
        <v>35</v>
      </c>
      <c r="C58" s="120" t="s">
        <v>35</v>
      </c>
      <c r="D58" s="120">
        <v>332</v>
      </c>
      <c r="E58" s="120">
        <v>4782</v>
      </c>
      <c r="F58" s="120">
        <v>5659</v>
      </c>
      <c r="G58" s="120">
        <v>128568</v>
      </c>
      <c r="H58" s="120">
        <v>2230</v>
      </c>
      <c r="I58" s="120">
        <v>50921</v>
      </c>
    </row>
    <row r="59" spans="1:9" ht="12.75">
      <c r="A59" s="86"/>
      <c r="B59" s="98"/>
      <c r="C59" s="98"/>
      <c r="D59" s="98"/>
      <c r="E59" s="98"/>
      <c r="F59" s="98"/>
      <c r="G59" s="98"/>
      <c r="H59" s="98"/>
      <c r="I59" s="98"/>
    </row>
    <row r="60" spans="1:9" ht="12.75">
      <c r="A60" s="86" t="s">
        <v>129</v>
      </c>
      <c r="B60" s="98" t="s">
        <v>35</v>
      </c>
      <c r="C60" s="98" t="s">
        <v>35</v>
      </c>
      <c r="D60" s="100">
        <v>470</v>
      </c>
      <c r="E60" s="100">
        <v>8884</v>
      </c>
      <c r="F60" s="100">
        <v>461</v>
      </c>
      <c r="G60" s="100">
        <v>9629</v>
      </c>
      <c r="H60" s="100">
        <v>178</v>
      </c>
      <c r="I60" s="100">
        <v>3204</v>
      </c>
    </row>
    <row r="61" spans="1:9" ht="12.75">
      <c r="A61" s="86" t="s">
        <v>130</v>
      </c>
      <c r="B61" s="98" t="s">
        <v>35</v>
      </c>
      <c r="C61" s="98" t="s">
        <v>35</v>
      </c>
      <c r="D61" s="100">
        <v>220</v>
      </c>
      <c r="E61" s="100">
        <v>6380</v>
      </c>
      <c r="F61" s="100">
        <v>621</v>
      </c>
      <c r="G61" s="100">
        <v>7533</v>
      </c>
      <c r="H61" s="100">
        <v>297</v>
      </c>
      <c r="I61" s="100">
        <v>4521</v>
      </c>
    </row>
    <row r="62" spans="1:9" ht="12.75">
      <c r="A62" s="86" t="s">
        <v>131</v>
      </c>
      <c r="B62" s="102">
        <v>8</v>
      </c>
      <c r="C62" s="102">
        <v>192</v>
      </c>
      <c r="D62" s="100">
        <v>2300</v>
      </c>
      <c r="E62" s="100">
        <v>68489</v>
      </c>
      <c r="F62" s="100">
        <v>447</v>
      </c>
      <c r="G62" s="100">
        <v>14100</v>
      </c>
      <c r="H62" s="100">
        <v>426</v>
      </c>
      <c r="I62" s="100">
        <v>6736</v>
      </c>
    </row>
    <row r="63" spans="1:9" ht="12.75">
      <c r="A63" s="101" t="s">
        <v>132</v>
      </c>
      <c r="B63" s="124">
        <v>8</v>
      </c>
      <c r="C63" s="124">
        <v>192</v>
      </c>
      <c r="D63" s="120">
        <v>2990</v>
      </c>
      <c r="E63" s="120">
        <v>83753</v>
      </c>
      <c r="F63" s="120">
        <v>1529</v>
      </c>
      <c r="G63" s="120">
        <v>31262</v>
      </c>
      <c r="H63" s="120">
        <v>901</v>
      </c>
      <c r="I63" s="120">
        <v>14461</v>
      </c>
    </row>
    <row r="64" spans="1:9" ht="12.75">
      <c r="A64" s="101"/>
      <c r="B64" s="120"/>
      <c r="C64" s="120"/>
      <c r="D64" s="120"/>
      <c r="E64" s="120"/>
      <c r="F64" s="120"/>
      <c r="G64" s="120"/>
      <c r="H64" s="120"/>
      <c r="I64" s="120"/>
    </row>
    <row r="65" spans="1:9" ht="12.75">
      <c r="A65" s="101" t="s">
        <v>133</v>
      </c>
      <c r="B65" s="120">
        <v>104</v>
      </c>
      <c r="C65" s="120">
        <v>1295</v>
      </c>
      <c r="D65" s="120">
        <v>1451</v>
      </c>
      <c r="E65" s="120">
        <v>31704</v>
      </c>
      <c r="F65" s="120">
        <v>319</v>
      </c>
      <c r="G65" s="120">
        <v>4436</v>
      </c>
      <c r="H65" s="120">
        <v>366</v>
      </c>
      <c r="I65" s="120">
        <v>4265</v>
      </c>
    </row>
    <row r="66" spans="1:9" ht="12.75">
      <c r="A66" s="86"/>
      <c r="B66" s="98"/>
      <c r="C66" s="98"/>
      <c r="D66" s="98"/>
      <c r="E66" s="98"/>
      <c r="F66" s="98"/>
      <c r="G66" s="98"/>
      <c r="H66" s="98"/>
      <c r="I66" s="98"/>
    </row>
    <row r="67" spans="1:9" ht="12.75">
      <c r="A67" s="86" t="s">
        <v>134</v>
      </c>
      <c r="B67" s="98" t="s">
        <v>35</v>
      </c>
      <c r="C67" s="98" t="s">
        <v>35</v>
      </c>
      <c r="D67" s="100" t="s">
        <v>35</v>
      </c>
      <c r="E67" s="100" t="s">
        <v>35</v>
      </c>
      <c r="F67" s="100">
        <v>1320</v>
      </c>
      <c r="G67" s="100">
        <v>33000</v>
      </c>
      <c r="H67" s="98" t="s">
        <v>35</v>
      </c>
      <c r="I67" s="98" t="s">
        <v>35</v>
      </c>
    </row>
    <row r="68" spans="1:9" ht="12.75">
      <c r="A68" s="86" t="s">
        <v>135</v>
      </c>
      <c r="B68" s="98" t="s">
        <v>35</v>
      </c>
      <c r="C68" s="98" t="s">
        <v>35</v>
      </c>
      <c r="D68" s="98" t="s">
        <v>35</v>
      </c>
      <c r="E68" s="98" t="s">
        <v>35</v>
      </c>
      <c r="F68" s="100">
        <v>810</v>
      </c>
      <c r="G68" s="100">
        <v>16200</v>
      </c>
      <c r="H68" s="98" t="s">
        <v>35</v>
      </c>
      <c r="I68" s="98" t="s">
        <v>35</v>
      </c>
    </row>
    <row r="69" spans="1:9" ht="12.75">
      <c r="A69" s="101" t="s">
        <v>136</v>
      </c>
      <c r="B69" s="120" t="s">
        <v>35</v>
      </c>
      <c r="C69" s="120" t="s">
        <v>35</v>
      </c>
      <c r="D69" s="120" t="s">
        <v>35</v>
      </c>
      <c r="E69" s="120" t="s">
        <v>35</v>
      </c>
      <c r="F69" s="120">
        <v>2130</v>
      </c>
      <c r="G69" s="120">
        <v>49200</v>
      </c>
      <c r="H69" s="120" t="s">
        <v>35</v>
      </c>
      <c r="I69" s="120" t="s">
        <v>35</v>
      </c>
    </row>
    <row r="70" spans="1:9" ht="12.75">
      <c r="A70" s="86"/>
      <c r="B70" s="98"/>
      <c r="C70" s="98"/>
      <c r="D70" s="98"/>
      <c r="E70" s="98"/>
      <c r="F70" s="98"/>
      <c r="G70" s="98"/>
      <c r="H70" s="98"/>
      <c r="I70" s="98"/>
    </row>
    <row r="71" spans="1:9" ht="12.75">
      <c r="A71" s="86" t="s">
        <v>137</v>
      </c>
      <c r="B71" s="98">
        <v>40</v>
      </c>
      <c r="C71" s="98">
        <v>1120</v>
      </c>
      <c r="D71" s="98">
        <v>150</v>
      </c>
      <c r="E71" s="98">
        <v>2700</v>
      </c>
      <c r="F71" s="98">
        <v>125</v>
      </c>
      <c r="G71" s="98">
        <v>2750</v>
      </c>
      <c r="H71" s="98">
        <v>50</v>
      </c>
      <c r="I71" s="98">
        <v>850</v>
      </c>
    </row>
    <row r="72" spans="1:9" ht="12.75">
      <c r="A72" s="86" t="s">
        <v>138</v>
      </c>
      <c r="B72" s="98">
        <v>400</v>
      </c>
      <c r="C72" s="98">
        <v>8400</v>
      </c>
      <c r="D72" s="98">
        <v>957</v>
      </c>
      <c r="E72" s="98">
        <v>19619</v>
      </c>
      <c r="F72" s="98">
        <v>659</v>
      </c>
      <c r="G72" s="98">
        <v>14169</v>
      </c>
      <c r="H72" s="98">
        <v>659</v>
      </c>
      <c r="I72" s="98">
        <v>14169</v>
      </c>
    </row>
    <row r="73" spans="1:9" ht="12.75">
      <c r="A73" s="86" t="s">
        <v>139</v>
      </c>
      <c r="B73" s="98" t="s">
        <v>35</v>
      </c>
      <c r="C73" s="98" t="s">
        <v>35</v>
      </c>
      <c r="D73" s="100">
        <v>1999</v>
      </c>
      <c r="E73" s="100">
        <v>49508</v>
      </c>
      <c r="F73" s="100">
        <v>663</v>
      </c>
      <c r="G73" s="100">
        <v>19275</v>
      </c>
      <c r="H73" s="100">
        <v>893</v>
      </c>
      <c r="I73" s="100">
        <v>25732</v>
      </c>
    </row>
    <row r="74" spans="1:9" ht="12.75">
      <c r="A74" s="86" t="s">
        <v>140</v>
      </c>
      <c r="B74" s="98">
        <v>410</v>
      </c>
      <c r="C74" s="98">
        <v>9430</v>
      </c>
      <c r="D74" s="98">
        <v>865</v>
      </c>
      <c r="E74" s="98">
        <v>21625</v>
      </c>
      <c r="F74" s="98">
        <v>1785</v>
      </c>
      <c r="G74" s="98">
        <v>49266</v>
      </c>
      <c r="H74" s="98">
        <v>395</v>
      </c>
      <c r="I74" s="98">
        <v>7505</v>
      </c>
    </row>
    <row r="75" spans="1:9" ht="12.75">
      <c r="A75" s="86" t="s">
        <v>141</v>
      </c>
      <c r="B75" s="98">
        <v>40</v>
      </c>
      <c r="C75" s="98">
        <v>382</v>
      </c>
      <c r="D75" s="98">
        <v>400</v>
      </c>
      <c r="E75" s="98">
        <v>5010</v>
      </c>
      <c r="F75" s="98">
        <v>300</v>
      </c>
      <c r="G75" s="98">
        <v>3485</v>
      </c>
      <c r="H75" s="98">
        <v>160</v>
      </c>
      <c r="I75" s="98">
        <v>1785</v>
      </c>
    </row>
    <row r="76" spans="1:9" ht="12.75">
      <c r="A76" s="86" t="s">
        <v>142</v>
      </c>
      <c r="B76" s="98" t="s">
        <v>35</v>
      </c>
      <c r="C76" s="98" t="s">
        <v>35</v>
      </c>
      <c r="D76" s="98">
        <v>924</v>
      </c>
      <c r="E76" s="98">
        <v>13231</v>
      </c>
      <c r="F76" s="98">
        <v>919</v>
      </c>
      <c r="G76" s="98">
        <v>19103</v>
      </c>
      <c r="H76" s="98">
        <v>219</v>
      </c>
      <c r="I76" s="98">
        <v>4118</v>
      </c>
    </row>
    <row r="77" spans="1:9" ht="12.75">
      <c r="A77" s="86" t="s">
        <v>143</v>
      </c>
      <c r="B77" s="98">
        <v>470</v>
      </c>
      <c r="C77" s="98">
        <v>8695</v>
      </c>
      <c r="D77" s="98">
        <v>1426</v>
      </c>
      <c r="E77" s="98">
        <v>23106</v>
      </c>
      <c r="F77" s="98">
        <v>937</v>
      </c>
      <c r="G77" s="98">
        <v>28110</v>
      </c>
      <c r="H77" s="98">
        <v>706</v>
      </c>
      <c r="I77" s="98">
        <v>21886</v>
      </c>
    </row>
    <row r="78" spans="1:9" ht="12.75">
      <c r="A78" s="86" t="s">
        <v>144</v>
      </c>
      <c r="B78" s="100">
        <v>77</v>
      </c>
      <c r="C78" s="100">
        <v>808</v>
      </c>
      <c r="D78" s="100">
        <v>4008</v>
      </c>
      <c r="E78" s="100">
        <v>86398</v>
      </c>
      <c r="F78" s="100">
        <v>154</v>
      </c>
      <c r="G78" s="100">
        <v>3524</v>
      </c>
      <c r="H78" s="100">
        <v>459</v>
      </c>
      <c r="I78" s="100">
        <v>6729</v>
      </c>
    </row>
    <row r="79" spans="1:9" ht="12.75">
      <c r="A79" s="101" t="s">
        <v>215</v>
      </c>
      <c r="B79" s="120">
        <v>1437</v>
      </c>
      <c r="C79" s="120">
        <v>28835</v>
      </c>
      <c r="D79" s="120">
        <v>10729</v>
      </c>
      <c r="E79" s="120">
        <v>221197</v>
      </c>
      <c r="F79" s="120">
        <v>5542</v>
      </c>
      <c r="G79" s="120">
        <v>139682</v>
      </c>
      <c r="H79" s="120">
        <v>3541</v>
      </c>
      <c r="I79" s="120">
        <v>82774</v>
      </c>
    </row>
    <row r="80" spans="1:9" ht="12.75">
      <c r="A80" s="86"/>
      <c r="B80" s="98"/>
      <c r="C80" s="98"/>
      <c r="D80" s="98"/>
      <c r="E80" s="98"/>
      <c r="F80" s="98"/>
      <c r="G80" s="98"/>
      <c r="H80" s="98"/>
      <c r="I80" s="98"/>
    </row>
    <row r="81" spans="1:9" ht="12.75">
      <c r="A81" s="86" t="s">
        <v>145</v>
      </c>
      <c r="B81" s="98">
        <v>448</v>
      </c>
      <c r="C81" s="98">
        <v>4281</v>
      </c>
      <c r="D81" s="98">
        <v>473</v>
      </c>
      <c r="E81" s="98">
        <v>6553</v>
      </c>
      <c r="F81" s="98">
        <v>326</v>
      </c>
      <c r="G81" s="98">
        <v>1946</v>
      </c>
      <c r="H81" s="98">
        <v>76</v>
      </c>
      <c r="I81" s="98">
        <v>519</v>
      </c>
    </row>
    <row r="82" spans="1:9" ht="12.75">
      <c r="A82" s="86" t="s">
        <v>146</v>
      </c>
      <c r="B82" s="98">
        <v>401</v>
      </c>
      <c r="C82" s="98">
        <v>7650</v>
      </c>
      <c r="D82" s="98">
        <v>2540</v>
      </c>
      <c r="E82" s="98">
        <v>28228</v>
      </c>
      <c r="F82" s="98">
        <v>275</v>
      </c>
      <c r="G82" s="98">
        <v>3554</v>
      </c>
      <c r="H82" s="98">
        <v>422</v>
      </c>
      <c r="I82" s="98">
        <v>7181</v>
      </c>
    </row>
    <row r="83" spans="1:9" ht="12.75">
      <c r="A83" s="101" t="s">
        <v>147</v>
      </c>
      <c r="B83" s="120">
        <v>849</v>
      </c>
      <c r="C83" s="120">
        <v>11931</v>
      </c>
      <c r="D83" s="120">
        <v>3013</v>
      </c>
      <c r="E83" s="120">
        <v>34781</v>
      </c>
      <c r="F83" s="120">
        <v>601</v>
      </c>
      <c r="G83" s="120">
        <v>5500</v>
      </c>
      <c r="H83" s="120">
        <v>498</v>
      </c>
      <c r="I83" s="120">
        <v>7700</v>
      </c>
    </row>
    <row r="84" spans="1:9" ht="12.75">
      <c r="A84" s="101"/>
      <c r="B84" s="120"/>
      <c r="C84" s="120"/>
      <c r="D84" s="120"/>
      <c r="E84" s="120"/>
      <c r="F84" s="120"/>
      <c r="G84" s="120"/>
      <c r="H84" s="120"/>
      <c r="I84" s="120"/>
    </row>
    <row r="85" spans="1:9" ht="13.5" thickBot="1">
      <c r="A85" s="103" t="s">
        <v>148</v>
      </c>
      <c r="B85" s="104">
        <v>2758</v>
      </c>
      <c r="C85" s="104">
        <v>49548</v>
      </c>
      <c r="D85" s="104">
        <v>22765</v>
      </c>
      <c r="E85" s="104">
        <v>462989</v>
      </c>
      <c r="F85" s="104">
        <v>57376</v>
      </c>
      <c r="G85" s="104">
        <v>1509653</v>
      </c>
      <c r="H85" s="104">
        <v>32227</v>
      </c>
      <c r="I85" s="104">
        <v>970232</v>
      </c>
    </row>
    <row r="87" spans="2:3" ht="12.75">
      <c r="B87" s="47"/>
      <c r="C87" s="47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1"/>
  <dimension ref="A1:N4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5.140625" style="47" customWidth="1"/>
    <col min="2" max="2" width="13.7109375" style="47" customWidth="1"/>
    <col min="3" max="4" width="10.7109375" style="68" customWidth="1"/>
    <col min="5" max="5" width="10.7109375" style="47" customWidth="1"/>
    <col min="6" max="6" width="10.7109375" style="68" customWidth="1"/>
    <col min="7" max="7" width="10.7109375" style="74" customWidth="1"/>
    <col min="8" max="8" width="10.7109375" style="47" customWidth="1"/>
    <col min="9" max="10" width="10.7109375" style="68" customWidth="1"/>
    <col min="11" max="16384" width="11.421875" style="47" customWidth="1"/>
  </cols>
  <sheetData>
    <row r="1" spans="1:11" s="43" customFormat="1" ht="18">
      <c r="A1" s="223" t="s">
        <v>26</v>
      </c>
      <c r="B1" s="223"/>
      <c r="C1" s="223"/>
      <c r="D1" s="223"/>
      <c r="E1" s="223"/>
      <c r="F1" s="223"/>
      <c r="G1" s="223"/>
      <c r="H1" s="42"/>
      <c r="I1" s="72"/>
      <c r="J1" s="72"/>
      <c r="K1" s="42"/>
    </row>
    <row r="3" spans="1:11" s="45" customFormat="1" ht="15">
      <c r="A3" s="224" t="s">
        <v>224</v>
      </c>
      <c r="B3" s="224"/>
      <c r="C3" s="224"/>
      <c r="D3" s="224"/>
      <c r="E3" s="224"/>
      <c r="F3" s="224"/>
      <c r="G3" s="224"/>
      <c r="H3" s="44"/>
      <c r="I3" s="73"/>
      <c r="J3" s="73"/>
      <c r="K3" s="44"/>
    </row>
    <row r="4" spans="3:14" s="45" customFormat="1" ht="14.25">
      <c r="C4" s="64"/>
      <c r="D4" s="64"/>
      <c r="F4" s="64"/>
      <c r="G4" s="79"/>
      <c r="I4" s="64"/>
      <c r="J4" s="64"/>
      <c r="N4" s="46"/>
    </row>
    <row r="5" spans="1:10" ht="12.75">
      <c r="A5" s="225" t="s">
        <v>27</v>
      </c>
      <c r="B5" s="227" t="s">
        <v>16</v>
      </c>
      <c r="C5" s="227"/>
      <c r="D5" s="227"/>
      <c r="E5" s="227" t="s">
        <v>17</v>
      </c>
      <c r="F5" s="227"/>
      <c r="G5" s="228"/>
      <c r="J5" s="74"/>
    </row>
    <row r="6" spans="1:10" ht="13.5" thickBot="1">
      <c r="A6" s="226"/>
      <c r="B6" s="49">
        <v>1999</v>
      </c>
      <c r="C6" s="69">
        <v>2000</v>
      </c>
      <c r="D6" s="69">
        <v>2001</v>
      </c>
      <c r="E6" s="49">
        <v>1999</v>
      </c>
      <c r="F6" s="69">
        <v>2000</v>
      </c>
      <c r="G6" s="65">
        <v>2001</v>
      </c>
      <c r="H6"/>
      <c r="I6" s="67"/>
      <c r="J6" s="67"/>
    </row>
    <row r="7" spans="1:10" ht="12.75">
      <c r="A7" s="50" t="s">
        <v>28</v>
      </c>
      <c r="B7" s="51">
        <v>515020.6699</v>
      </c>
      <c r="C7" s="51">
        <v>567158.792</v>
      </c>
      <c r="D7" s="51">
        <v>668198.996</v>
      </c>
      <c r="E7" s="51">
        <v>295266.47750800004</v>
      </c>
      <c r="F7" s="51">
        <v>272984.425</v>
      </c>
      <c r="G7" s="52">
        <v>252181.384</v>
      </c>
      <c r="H7"/>
      <c r="I7" s="75"/>
      <c r="J7" s="75"/>
    </row>
    <row r="8" spans="1:10" ht="12.75">
      <c r="A8" s="53"/>
      <c r="B8" s="54"/>
      <c r="C8" s="54"/>
      <c r="D8" s="54"/>
      <c r="E8" s="54"/>
      <c r="F8" s="54"/>
      <c r="G8" s="55"/>
      <c r="H8"/>
      <c r="I8" s="75"/>
      <c r="J8" s="75"/>
    </row>
    <row r="9" spans="1:10" ht="12.75">
      <c r="A9" s="192" t="s">
        <v>222</v>
      </c>
      <c r="B9" s="57"/>
      <c r="C9" s="70"/>
      <c r="D9" s="70"/>
      <c r="E9" s="57"/>
      <c r="F9" s="70"/>
      <c r="G9" s="66"/>
      <c r="H9"/>
      <c r="I9" s="75"/>
      <c r="J9" s="75"/>
    </row>
    <row r="10" spans="1:10" ht="12.75">
      <c r="A10" s="193" t="s">
        <v>29</v>
      </c>
      <c r="B10" s="194">
        <f aca="true" t="shared" si="0" ref="B10:G10">SUM(B11:B23)</f>
        <v>502940.32090000005</v>
      </c>
      <c r="C10" s="194">
        <f t="shared" si="0"/>
        <v>566132.3790000001</v>
      </c>
      <c r="D10" s="194">
        <f t="shared" si="0"/>
        <v>652508.9930000001</v>
      </c>
      <c r="E10" s="194">
        <f t="shared" si="0"/>
        <v>281666.612008</v>
      </c>
      <c r="F10" s="194">
        <f t="shared" si="0"/>
        <v>257190.19400000002</v>
      </c>
      <c r="G10" s="195">
        <f t="shared" si="0"/>
        <v>240598.547</v>
      </c>
      <c r="H10"/>
      <c r="I10" s="75"/>
      <c r="J10" s="75"/>
    </row>
    <row r="11" spans="1:10" ht="12.75">
      <c r="A11" s="58" t="s">
        <v>30</v>
      </c>
      <c r="B11" s="57">
        <v>3064.266</v>
      </c>
      <c r="C11" s="196">
        <v>4238.07</v>
      </c>
      <c r="D11" s="196">
        <v>5817.868</v>
      </c>
      <c r="E11" s="57">
        <v>68213.03800399999</v>
      </c>
      <c r="F11" s="196">
        <v>59033.519</v>
      </c>
      <c r="G11" s="197">
        <v>34430.373</v>
      </c>
      <c r="H11"/>
      <c r="I11" s="75"/>
      <c r="J11" s="75"/>
    </row>
    <row r="12" spans="1:10" ht="12.75">
      <c r="A12" s="58" t="s">
        <v>31</v>
      </c>
      <c r="B12" s="57">
        <v>35.519</v>
      </c>
      <c r="C12" s="54" t="s">
        <v>35</v>
      </c>
      <c r="D12" s="196">
        <v>48</v>
      </c>
      <c r="E12" s="57">
        <v>254.84</v>
      </c>
      <c r="F12" s="196">
        <v>208.754</v>
      </c>
      <c r="G12" s="197">
        <v>412.215</v>
      </c>
      <c r="H12"/>
      <c r="I12" s="75"/>
      <c r="J12" s="75"/>
    </row>
    <row r="13" spans="1:10" ht="12.75">
      <c r="A13" s="58" t="s">
        <v>32</v>
      </c>
      <c r="B13" s="57">
        <v>35673.674000000006</v>
      </c>
      <c r="C13" s="70">
        <v>40432.554</v>
      </c>
      <c r="D13" s="70">
        <v>66870.421</v>
      </c>
      <c r="E13" s="57">
        <v>12528.884</v>
      </c>
      <c r="F13" s="70">
        <v>4117.302</v>
      </c>
      <c r="G13" s="197">
        <v>6795.198</v>
      </c>
      <c r="H13"/>
      <c r="I13" s="75"/>
      <c r="J13" s="75"/>
    </row>
    <row r="14" spans="1:10" ht="12.75">
      <c r="A14" s="58" t="s">
        <v>33</v>
      </c>
      <c r="B14" s="57">
        <v>1462.524</v>
      </c>
      <c r="C14" s="196">
        <v>3628.765</v>
      </c>
      <c r="D14" s="196">
        <v>7134.932</v>
      </c>
      <c r="E14" s="57">
        <v>5638.947</v>
      </c>
      <c r="F14" s="196">
        <v>5996.368</v>
      </c>
      <c r="G14" s="197">
        <v>4448.459</v>
      </c>
      <c r="H14"/>
      <c r="I14" s="75"/>
      <c r="J14" s="75"/>
    </row>
    <row r="15" spans="1:10" ht="12.75">
      <c r="A15" s="58" t="s">
        <v>34</v>
      </c>
      <c r="B15" s="54" t="s">
        <v>35</v>
      </c>
      <c r="C15" s="54" t="s">
        <v>35</v>
      </c>
      <c r="D15" s="54" t="s">
        <v>35</v>
      </c>
      <c r="E15" s="57">
        <v>2170.284</v>
      </c>
      <c r="F15" s="196">
        <v>536.595</v>
      </c>
      <c r="G15" s="197">
        <v>657.595</v>
      </c>
      <c r="H15"/>
      <c r="I15" s="75"/>
      <c r="J15" s="75"/>
    </row>
    <row r="16" spans="1:10" ht="12.75">
      <c r="A16" s="58" t="s">
        <v>36</v>
      </c>
      <c r="B16" s="57">
        <v>279681.0404</v>
      </c>
      <c r="C16" s="196">
        <v>361155.857</v>
      </c>
      <c r="D16" s="196">
        <v>414772.834</v>
      </c>
      <c r="E16" s="57">
        <v>35738.620003</v>
      </c>
      <c r="F16" s="196">
        <v>22961.988</v>
      </c>
      <c r="G16" s="197">
        <v>18961.185</v>
      </c>
      <c r="H16"/>
      <c r="I16" s="75"/>
      <c r="J16" s="75"/>
    </row>
    <row r="17" spans="1:10" ht="12.75">
      <c r="A17" s="58" t="s">
        <v>37</v>
      </c>
      <c r="B17" s="57">
        <v>44</v>
      </c>
      <c r="C17" s="196">
        <v>32</v>
      </c>
      <c r="D17" s="54" t="s">
        <v>35</v>
      </c>
      <c r="E17" s="54" t="s">
        <v>35</v>
      </c>
      <c r="F17" s="54" t="s">
        <v>35</v>
      </c>
      <c r="G17" s="197">
        <v>865.164</v>
      </c>
      <c r="H17"/>
      <c r="I17" s="75"/>
      <c r="J17" s="75"/>
    </row>
    <row r="18" spans="1:10" ht="12.75">
      <c r="A18" s="58" t="s">
        <v>38</v>
      </c>
      <c r="B18" s="57">
        <v>278.65</v>
      </c>
      <c r="C18" s="196">
        <v>1290.15</v>
      </c>
      <c r="D18" s="196">
        <v>834.15</v>
      </c>
      <c r="E18" s="57">
        <v>1995.778</v>
      </c>
      <c r="F18" s="196">
        <v>727.391</v>
      </c>
      <c r="G18" s="197">
        <v>2844.135</v>
      </c>
      <c r="H18"/>
      <c r="I18" s="75"/>
      <c r="J18" s="75"/>
    </row>
    <row r="19" spans="1:10" ht="12.75">
      <c r="A19" s="58" t="s">
        <v>39</v>
      </c>
      <c r="B19" s="57">
        <v>425.68350000000004</v>
      </c>
      <c r="C19" s="196">
        <v>283.365</v>
      </c>
      <c r="D19" s="196">
        <v>96.483</v>
      </c>
      <c r="E19" s="57">
        <v>4115.145</v>
      </c>
      <c r="F19" s="196">
        <v>238.422</v>
      </c>
      <c r="G19" s="197">
        <v>434.779</v>
      </c>
      <c r="H19"/>
      <c r="I19" s="75"/>
      <c r="J19" s="75"/>
    </row>
    <row r="20" spans="1:10" ht="12.75">
      <c r="A20" s="58" t="s">
        <v>40</v>
      </c>
      <c r="B20" s="57">
        <v>73558.86300000001</v>
      </c>
      <c r="C20" s="196">
        <v>79545.221</v>
      </c>
      <c r="D20" s="196">
        <v>72240.566</v>
      </c>
      <c r="E20" s="57">
        <v>24869.615</v>
      </c>
      <c r="F20" s="196">
        <v>16616.568</v>
      </c>
      <c r="G20" s="197">
        <v>14185.113</v>
      </c>
      <c r="H20"/>
      <c r="I20" s="75"/>
      <c r="J20" s="75"/>
    </row>
    <row r="21" spans="1:10" ht="12.75">
      <c r="A21" s="58" t="s">
        <v>41</v>
      </c>
      <c r="B21" s="57">
        <v>2400.786</v>
      </c>
      <c r="C21" s="196">
        <v>3711.982</v>
      </c>
      <c r="D21" s="196">
        <v>3135.888</v>
      </c>
      <c r="E21" s="57">
        <v>84313.452</v>
      </c>
      <c r="F21" s="196">
        <v>108770.884</v>
      </c>
      <c r="G21" s="197">
        <v>119908.513</v>
      </c>
      <c r="H21"/>
      <c r="I21" s="75"/>
      <c r="J21" s="75"/>
    </row>
    <row r="22" spans="1:10" ht="12.75">
      <c r="A22" s="58" t="s">
        <v>42</v>
      </c>
      <c r="B22" s="57">
        <v>106315.315</v>
      </c>
      <c r="C22" s="196">
        <v>71138.135</v>
      </c>
      <c r="D22" s="196">
        <v>81323.851</v>
      </c>
      <c r="E22" s="57">
        <v>41503.764001</v>
      </c>
      <c r="F22" s="196">
        <v>37782.257</v>
      </c>
      <c r="G22" s="197">
        <v>36552.517</v>
      </c>
      <c r="H22"/>
      <c r="I22" s="75"/>
      <c r="J22" s="75"/>
    </row>
    <row r="23" spans="1:10" ht="12.75">
      <c r="A23" s="58" t="s">
        <v>43</v>
      </c>
      <c r="B23" s="57" t="s">
        <v>35</v>
      </c>
      <c r="C23" s="196">
        <v>676.28</v>
      </c>
      <c r="D23" s="196">
        <v>234</v>
      </c>
      <c r="E23" s="57">
        <v>324.245</v>
      </c>
      <c r="F23" s="196">
        <v>200.146</v>
      </c>
      <c r="G23" s="197">
        <v>103.301</v>
      </c>
      <c r="H23"/>
      <c r="I23" s="75"/>
      <c r="J23" s="75"/>
    </row>
    <row r="24" spans="1:10" ht="12.75">
      <c r="A24" s="56" t="s">
        <v>44</v>
      </c>
      <c r="B24" s="57"/>
      <c r="C24" s="70"/>
      <c r="D24" s="70"/>
      <c r="E24" s="57"/>
      <c r="F24" s="70"/>
      <c r="G24" s="66"/>
      <c r="H24"/>
      <c r="I24" s="75"/>
      <c r="J24" s="75"/>
    </row>
    <row r="25" spans="1:10" ht="12.75">
      <c r="A25" s="193" t="s">
        <v>45</v>
      </c>
      <c r="B25" s="57"/>
      <c r="C25" s="70"/>
      <c r="D25" s="70"/>
      <c r="E25" s="57"/>
      <c r="F25" s="70"/>
      <c r="G25" s="66"/>
      <c r="H25"/>
      <c r="I25" s="75"/>
      <c r="J25" s="75"/>
    </row>
    <row r="26" spans="1:10" ht="12.75">
      <c r="A26" s="58" t="s">
        <v>59</v>
      </c>
      <c r="B26" s="54" t="s">
        <v>35</v>
      </c>
      <c r="C26" s="54" t="s">
        <v>35</v>
      </c>
      <c r="D26" s="196">
        <v>694.72</v>
      </c>
      <c r="E26" s="54" t="s">
        <v>35</v>
      </c>
      <c r="F26" s="54" t="s">
        <v>35</v>
      </c>
      <c r="G26" s="55" t="s">
        <v>35</v>
      </c>
      <c r="H26"/>
      <c r="I26" s="75"/>
      <c r="J26" s="75"/>
    </row>
    <row r="27" spans="1:10" ht="12.75">
      <c r="A27" s="58" t="s">
        <v>46</v>
      </c>
      <c r="B27" s="54" t="s">
        <v>35</v>
      </c>
      <c r="C27" s="54" t="s">
        <v>35</v>
      </c>
      <c r="D27" s="54" t="s">
        <v>35</v>
      </c>
      <c r="E27" s="57">
        <v>412.92</v>
      </c>
      <c r="F27" s="54" t="s">
        <v>35</v>
      </c>
      <c r="G27" s="55" t="s">
        <v>35</v>
      </c>
      <c r="H27"/>
      <c r="I27" s="75"/>
      <c r="J27" s="75"/>
    </row>
    <row r="28" spans="1:10" ht="12.75">
      <c r="A28" s="58" t="s">
        <v>47</v>
      </c>
      <c r="B28" s="57" t="s">
        <v>35</v>
      </c>
      <c r="C28" s="54" t="s">
        <v>35</v>
      </c>
      <c r="D28" s="54" t="s">
        <v>35</v>
      </c>
      <c r="E28" s="57">
        <v>757.985</v>
      </c>
      <c r="F28" s="196">
        <v>502.1</v>
      </c>
      <c r="G28" s="197">
        <v>491.71</v>
      </c>
      <c r="H28"/>
      <c r="I28" s="75"/>
      <c r="J28" s="75"/>
    </row>
    <row r="29" spans="1:10" ht="12.75">
      <c r="A29" s="58" t="s">
        <v>48</v>
      </c>
      <c r="B29" s="54" t="s">
        <v>35</v>
      </c>
      <c r="C29" s="54" t="s">
        <v>35</v>
      </c>
      <c r="D29" s="54" t="s">
        <v>35</v>
      </c>
      <c r="E29" s="57">
        <v>284.399</v>
      </c>
      <c r="F29" s="196">
        <v>65.15</v>
      </c>
      <c r="G29" s="197">
        <v>35.565</v>
      </c>
      <c r="H29"/>
      <c r="I29" s="75"/>
      <c r="J29" s="75"/>
    </row>
    <row r="30" spans="1:10" ht="12.75">
      <c r="A30" s="58" t="s">
        <v>49</v>
      </c>
      <c r="B30" s="57">
        <v>22.59</v>
      </c>
      <c r="C30" s="54" t="s">
        <v>35</v>
      </c>
      <c r="D30" s="54" t="s">
        <v>35</v>
      </c>
      <c r="E30" s="57">
        <v>4.2</v>
      </c>
      <c r="F30" s="196">
        <v>94.345</v>
      </c>
      <c r="G30" s="197">
        <v>68.37</v>
      </c>
      <c r="H30"/>
      <c r="I30" s="75"/>
      <c r="J30" s="75"/>
    </row>
    <row r="31" spans="1:10" ht="12.75">
      <c r="A31" s="58" t="s">
        <v>50</v>
      </c>
      <c r="B31" s="54" t="s">
        <v>35</v>
      </c>
      <c r="C31" s="54" t="s">
        <v>35</v>
      </c>
      <c r="D31" s="54" t="s">
        <v>35</v>
      </c>
      <c r="E31" s="57">
        <v>27.5</v>
      </c>
      <c r="F31" s="196">
        <v>126.259</v>
      </c>
      <c r="G31" s="197">
        <v>5.184</v>
      </c>
      <c r="H31"/>
      <c r="I31" s="75"/>
      <c r="J31" s="75"/>
    </row>
    <row r="32" spans="1:10" ht="12.75">
      <c r="A32" s="58" t="s">
        <v>51</v>
      </c>
      <c r="B32" s="54" t="s">
        <v>35</v>
      </c>
      <c r="C32" s="54" t="s">
        <v>35</v>
      </c>
      <c r="D32" s="54" t="s">
        <v>35</v>
      </c>
      <c r="E32" s="57">
        <v>33.29</v>
      </c>
      <c r="F32" s="196">
        <v>61.812</v>
      </c>
      <c r="G32" s="197">
        <v>7.125</v>
      </c>
      <c r="H32"/>
      <c r="I32" s="75"/>
      <c r="J32" s="75"/>
    </row>
    <row r="33" spans="1:10" ht="12.75">
      <c r="A33" s="58" t="s">
        <v>52</v>
      </c>
      <c r="B33" s="54" t="s">
        <v>35</v>
      </c>
      <c r="C33" s="54" t="s">
        <v>35</v>
      </c>
      <c r="D33" s="54" t="s">
        <v>35</v>
      </c>
      <c r="E33" s="57">
        <v>1912.415</v>
      </c>
      <c r="F33" s="196">
        <v>5236.104</v>
      </c>
      <c r="G33" s="197">
        <v>3116.249</v>
      </c>
      <c r="H33"/>
      <c r="I33" s="75"/>
      <c r="J33" s="75"/>
    </row>
    <row r="34" spans="1:10" ht="12.75">
      <c r="A34" s="58" t="s">
        <v>53</v>
      </c>
      <c r="B34" s="57">
        <v>111</v>
      </c>
      <c r="C34" s="54" t="s">
        <v>35</v>
      </c>
      <c r="D34" s="54" t="s">
        <v>35</v>
      </c>
      <c r="E34" s="57">
        <v>1383.144</v>
      </c>
      <c r="F34" s="196">
        <v>2620.939</v>
      </c>
      <c r="G34" s="197">
        <v>992.738</v>
      </c>
      <c r="J34" s="74"/>
    </row>
    <row r="35" spans="1:10" ht="12.75">
      <c r="A35" s="58" t="s">
        <v>54</v>
      </c>
      <c r="B35" s="54" t="s">
        <v>35</v>
      </c>
      <c r="C35" s="54" t="s">
        <v>35</v>
      </c>
      <c r="D35" s="54" t="s">
        <v>35</v>
      </c>
      <c r="E35" s="54" t="s">
        <v>35</v>
      </c>
      <c r="F35" s="54" t="s">
        <v>35</v>
      </c>
      <c r="G35" s="55" t="s">
        <v>35</v>
      </c>
      <c r="J35" s="74"/>
    </row>
    <row r="36" spans="1:10" ht="12.75">
      <c r="A36" s="59" t="s">
        <v>55</v>
      </c>
      <c r="B36" s="54">
        <v>229.075</v>
      </c>
      <c r="C36" s="54" t="s">
        <v>35</v>
      </c>
      <c r="D36" s="54" t="s">
        <v>35</v>
      </c>
      <c r="E36" s="54" t="s">
        <v>35</v>
      </c>
      <c r="F36" s="54" t="s">
        <v>35</v>
      </c>
      <c r="G36" s="55" t="s">
        <v>35</v>
      </c>
      <c r="J36" s="74"/>
    </row>
    <row r="37" spans="1:10" ht="12.75">
      <c r="A37" s="60"/>
      <c r="B37" s="57"/>
      <c r="C37" s="70"/>
      <c r="D37" s="70"/>
      <c r="E37" s="57"/>
      <c r="F37" s="70"/>
      <c r="G37" s="66"/>
      <c r="J37" s="74"/>
    </row>
    <row r="38" spans="1:10" ht="12.75">
      <c r="A38" s="192" t="s">
        <v>223</v>
      </c>
      <c r="B38" s="57"/>
      <c r="C38" s="70"/>
      <c r="D38" s="70"/>
      <c r="E38" s="57"/>
      <c r="F38" s="70"/>
      <c r="G38" s="66"/>
      <c r="J38" s="74"/>
    </row>
    <row r="39" spans="1:10" ht="12.75">
      <c r="A39" s="56" t="s">
        <v>60</v>
      </c>
      <c r="B39" s="54" t="s">
        <v>35</v>
      </c>
      <c r="C39" s="54" t="s">
        <v>35</v>
      </c>
      <c r="D39" s="196">
        <v>0.896</v>
      </c>
      <c r="E39" s="54" t="s">
        <v>35</v>
      </c>
      <c r="F39" s="54" t="s">
        <v>35</v>
      </c>
      <c r="G39" s="55" t="s">
        <v>35</v>
      </c>
      <c r="J39" s="74"/>
    </row>
    <row r="40" spans="1:10" ht="12.75">
      <c r="A40" s="56" t="s">
        <v>61</v>
      </c>
      <c r="B40" s="54" t="s">
        <v>35</v>
      </c>
      <c r="C40" s="54" t="s">
        <v>35</v>
      </c>
      <c r="D40" s="76">
        <v>300</v>
      </c>
      <c r="E40" s="54" t="s">
        <v>35</v>
      </c>
      <c r="F40" s="54" t="s">
        <v>35</v>
      </c>
      <c r="G40" s="55" t="s">
        <v>35</v>
      </c>
      <c r="J40" s="74"/>
    </row>
    <row r="41" spans="1:10" ht="12.75">
      <c r="A41" s="58" t="s">
        <v>56</v>
      </c>
      <c r="B41" s="54">
        <v>144</v>
      </c>
      <c r="C41" s="54" t="s">
        <v>35</v>
      </c>
      <c r="D41" s="54" t="s">
        <v>35</v>
      </c>
      <c r="E41" s="57">
        <v>1372.2540000000001</v>
      </c>
      <c r="F41" s="76">
        <v>2188.384</v>
      </c>
      <c r="G41" s="77">
        <v>1047.609</v>
      </c>
      <c r="J41" s="74"/>
    </row>
    <row r="42" spans="1:10" ht="12.75">
      <c r="A42" s="58" t="s">
        <v>57</v>
      </c>
      <c r="B42" s="54" t="s">
        <v>35</v>
      </c>
      <c r="C42" s="54" t="s">
        <v>35</v>
      </c>
      <c r="D42" s="54" t="s">
        <v>35</v>
      </c>
      <c r="E42" s="57">
        <v>3374.599</v>
      </c>
      <c r="F42" s="76">
        <v>1678.604</v>
      </c>
      <c r="G42" s="77">
        <v>2481.234</v>
      </c>
      <c r="J42" s="74"/>
    </row>
    <row r="43" spans="1:10" ht="13.5" thickBot="1">
      <c r="A43" s="61"/>
      <c r="B43" s="62"/>
      <c r="C43" s="62"/>
      <c r="D43" s="62"/>
      <c r="E43" s="63"/>
      <c r="F43" s="71"/>
      <c r="G43" s="78"/>
      <c r="J43" s="74"/>
    </row>
    <row r="44" spans="1:14" ht="12.75">
      <c r="A44" s="47" t="s">
        <v>58</v>
      </c>
      <c r="N44" s="48"/>
    </row>
    <row r="45" ht="12.75">
      <c r="A45" s="47" t="s">
        <v>44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6"/>
  <dimension ref="A1:P3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2.28125" style="47" customWidth="1"/>
    <col min="2" max="2" width="13.7109375" style="47" customWidth="1"/>
    <col min="3" max="10" width="10.7109375" style="47" customWidth="1"/>
    <col min="11" max="16384" width="11.421875" style="47" customWidth="1"/>
  </cols>
  <sheetData>
    <row r="1" spans="1:11" s="43" customFormat="1" ht="18">
      <c r="A1" s="229" t="s">
        <v>26</v>
      </c>
      <c r="B1" s="229"/>
      <c r="C1" s="229"/>
      <c r="D1" s="229"/>
      <c r="E1" s="229"/>
      <c r="F1" s="229"/>
      <c r="G1" s="229"/>
      <c r="H1" s="229"/>
      <c r="I1" s="229"/>
      <c r="J1" s="229"/>
      <c r="K1" s="42"/>
    </row>
    <row r="2" ht="12.75" customHeight="1"/>
    <row r="3" spans="1:16" ht="15">
      <c r="A3" s="222" t="s">
        <v>150</v>
      </c>
      <c r="B3" s="222"/>
      <c r="C3" s="222"/>
      <c r="D3" s="222"/>
      <c r="E3" s="222"/>
      <c r="F3" s="222"/>
      <c r="G3" s="222"/>
      <c r="H3" s="222"/>
      <c r="I3" s="222"/>
      <c r="J3" s="222"/>
      <c r="K3" s="128"/>
      <c r="L3" s="128"/>
      <c r="M3" s="128"/>
      <c r="N3" s="128"/>
      <c r="O3" s="128"/>
      <c r="P3" s="115"/>
    </row>
    <row r="4" spans="1:16" ht="15">
      <c r="A4" s="222" t="s">
        <v>211</v>
      </c>
      <c r="B4" s="222"/>
      <c r="C4" s="222"/>
      <c r="D4" s="222"/>
      <c r="E4" s="222"/>
      <c r="F4" s="222"/>
      <c r="G4" s="222"/>
      <c r="H4" s="222"/>
      <c r="I4" s="222"/>
      <c r="J4" s="222"/>
      <c r="K4" s="129"/>
      <c r="L4" s="129"/>
      <c r="M4" s="129"/>
      <c r="N4" s="129"/>
      <c r="O4" s="129"/>
      <c r="P4" s="115"/>
    </row>
    <row r="5" spans="1:16" ht="15">
      <c r="A5" s="222" t="s">
        <v>210</v>
      </c>
      <c r="B5" s="222"/>
      <c r="C5" s="222"/>
      <c r="D5" s="222"/>
      <c r="E5" s="222"/>
      <c r="F5" s="222"/>
      <c r="G5" s="222"/>
      <c r="H5" s="222"/>
      <c r="I5" s="222"/>
      <c r="J5" s="222"/>
      <c r="K5" s="129"/>
      <c r="L5" s="129"/>
      <c r="M5" s="129"/>
      <c r="N5" s="129"/>
      <c r="O5" s="129"/>
      <c r="P5" s="115"/>
    </row>
    <row r="6" spans="1:16" ht="12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15"/>
    </row>
    <row r="7" spans="1:15" ht="12.75">
      <c r="A7" s="214"/>
      <c r="B7" s="215"/>
      <c r="C7" s="216"/>
      <c r="D7" s="214"/>
      <c r="E7" s="215"/>
      <c r="F7" s="217"/>
      <c r="G7" s="214"/>
      <c r="H7" s="215"/>
      <c r="I7" s="217"/>
      <c r="J7" s="217"/>
      <c r="K7" s="116"/>
      <c r="L7" s="48"/>
      <c r="M7" s="48"/>
      <c r="N7" s="48"/>
      <c r="O7" s="48"/>
    </row>
    <row r="8" spans="1:15" ht="12.75">
      <c r="A8" s="131" t="s">
        <v>151</v>
      </c>
      <c r="B8" s="230" t="s">
        <v>152</v>
      </c>
      <c r="C8" s="231"/>
      <c r="D8" s="232"/>
      <c r="E8" s="133" t="s">
        <v>23</v>
      </c>
      <c r="F8" s="133"/>
      <c r="G8" s="132"/>
      <c r="H8" s="133" t="s">
        <v>153</v>
      </c>
      <c r="I8" s="133"/>
      <c r="J8" s="133"/>
      <c r="K8" s="116"/>
      <c r="L8" s="48"/>
      <c r="M8" s="48"/>
      <c r="N8" s="48"/>
      <c r="O8" s="48"/>
    </row>
    <row r="9" spans="1:11" ht="13.5" thickBot="1">
      <c r="A9" s="131"/>
      <c r="B9" s="134"/>
      <c r="C9" s="116"/>
      <c r="D9" s="131"/>
      <c r="E9" s="116"/>
      <c r="F9" s="116"/>
      <c r="G9" s="131"/>
      <c r="H9" s="134"/>
      <c r="I9" s="116"/>
      <c r="J9" s="135"/>
      <c r="K9" s="116"/>
    </row>
    <row r="10" spans="1:11" s="180" customFormat="1" ht="12.75">
      <c r="A10" s="173" t="s">
        <v>217</v>
      </c>
      <c r="B10" s="174"/>
      <c r="C10" s="175">
        <v>3078.1</v>
      </c>
      <c r="D10" s="176"/>
      <c r="E10" s="174"/>
      <c r="F10" s="175">
        <v>596.3</v>
      </c>
      <c r="G10" s="176"/>
      <c r="H10" s="174"/>
      <c r="I10" s="177">
        <v>2481.8</v>
      </c>
      <c r="J10" s="178"/>
      <c r="K10" s="179"/>
    </row>
    <row r="11" spans="1:11" ht="12.75">
      <c r="A11" s="181"/>
      <c r="B11" s="169"/>
      <c r="C11" s="167"/>
      <c r="D11" s="168"/>
      <c r="E11" s="169"/>
      <c r="F11" s="167"/>
      <c r="G11" s="168"/>
      <c r="H11" s="169"/>
      <c r="I11" s="182"/>
      <c r="J11" s="183"/>
      <c r="K11" s="116"/>
    </row>
    <row r="12" spans="1:11" s="180" customFormat="1" ht="12.75">
      <c r="A12" s="181" t="s">
        <v>154</v>
      </c>
      <c r="B12" s="184"/>
      <c r="C12" s="185">
        <v>1364.2</v>
      </c>
      <c r="D12" s="186"/>
      <c r="E12" s="184"/>
      <c r="F12" s="185">
        <v>161.9</v>
      </c>
      <c r="G12" s="186"/>
      <c r="H12" s="184"/>
      <c r="I12" s="187">
        <v>1202.3</v>
      </c>
      <c r="J12" s="178"/>
      <c r="K12" s="188"/>
    </row>
    <row r="13" spans="1:11" ht="12.75">
      <c r="A13" s="165" t="s">
        <v>155</v>
      </c>
      <c r="B13" s="169"/>
      <c r="C13" s="167">
        <v>1350.3</v>
      </c>
      <c r="D13" s="168"/>
      <c r="E13" s="169"/>
      <c r="F13" s="167">
        <v>148.7</v>
      </c>
      <c r="G13" s="168"/>
      <c r="H13" s="169"/>
      <c r="I13" s="182">
        <v>1201.6</v>
      </c>
      <c r="J13" s="183"/>
      <c r="K13" s="115"/>
    </row>
    <row r="14" spans="1:11" ht="12.75">
      <c r="A14" s="165"/>
      <c r="B14" s="169"/>
      <c r="C14" s="167"/>
      <c r="D14" s="168"/>
      <c r="E14" s="169"/>
      <c r="F14" s="167"/>
      <c r="G14" s="168"/>
      <c r="H14" s="169"/>
      <c r="I14" s="182"/>
      <c r="J14" s="183"/>
      <c r="K14" s="115"/>
    </row>
    <row r="15" spans="1:11" s="180" customFormat="1" ht="12.75">
      <c r="A15" s="181" t="s">
        <v>156</v>
      </c>
      <c r="B15" s="184"/>
      <c r="C15" s="185">
        <v>328.4</v>
      </c>
      <c r="D15" s="186"/>
      <c r="E15" s="184"/>
      <c r="F15" s="185">
        <v>110.6</v>
      </c>
      <c r="G15" s="186"/>
      <c r="H15" s="184"/>
      <c r="I15" s="187">
        <v>217.8</v>
      </c>
      <c r="J15" s="178"/>
      <c r="K15" s="188"/>
    </row>
    <row r="16" spans="1:11" ht="12.75">
      <c r="A16" s="165" t="s">
        <v>157</v>
      </c>
      <c r="B16" s="169"/>
      <c r="C16" s="167">
        <v>305.9</v>
      </c>
      <c r="D16" s="168"/>
      <c r="E16" s="169"/>
      <c r="F16" s="167">
        <v>97.4</v>
      </c>
      <c r="G16" s="168"/>
      <c r="H16" s="169"/>
      <c r="I16" s="182">
        <v>208.5</v>
      </c>
      <c r="J16" s="183"/>
      <c r="K16" s="115"/>
    </row>
    <row r="17" spans="1:11" ht="12.75">
      <c r="A17" s="165"/>
      <c r="B17" s="169"/>
      <c r="C17" s="167"/>
      <c r="D17" s="168"/>
      <c r="E17" s="169"/>
      <c r="F17" s="167"/>
      <c r="G17" s="168"/>
      <c r="H17" s="169"/>
      <c r="I17" s="182"/>
      <c r="J17" s="183"/>
      <c r="K17" s="115"/>
    </row>
    <row r="18" spans="1:11" s="180" customFormat="1" ht="12.75">
      <c r="A18" s="181" t="s">
        <v>216</v>
      </c>
      <c r="B18" s="184"/>
      <c r="C18" s="185">
        <v>0</v>
      </c>
      <c r="D18" s="186"/>
      <c r="E18" s="184"/>
      <c r="F18" s="185">
        <v>0</v>
      </c>
      <c r="G18" s="186"/>
      <c r="H18" s="184"/>
      <c r="I18" s="185">
        <v>0</v>
      </c>
      <c r="J18" s="178"/>
      <c r="K18" s="188"/>
    </row>
    <row r="19" spans="1:11" ht="12.75">
      <c r="A19" s="181"/>
      <c r="B19" s="169"/>
      <c r="C19" s="167"/>
      <c r="D19" s="168"/>
      <c r="E19" s="169"/>
      <c r="F19" s="167"/>
      <c r="G19" s="168"/>
      <c r="H19" s="169"/>
      <c r="I19" s="167"/>
      <c r="J19" s="183"/>
      <c r="K19" s="115"/>
    </row>
    <row r="20" spans="1:11" s="180" customFormat="1" ht="12.75">
      <c r="A20" s="181" t="s">
        <v>218</v>
      </c>
      <c r="B20" s="184"/>
      <c r="C20" s="185">
        <v>4113.9</v>
      </c>
      <c r="D20" s="186"/>
      <c r="E20" s="184"/>
      <c r="F20" s="185">
        <v>647.6</v>
      </c>
      <c r="G20" s="186"/>
      <c r="H20" s="184"/>
      <c r="I20" s="187">
        <v>3466.3</v>
      </c>
      <c r="J20" s="178"/>
      <c r="K20" s="188"/>
    </row>
    <row r="21" spans="1:11" ht="12.75">
      <c r="A21" s="165" t="s">
        <v>158</v>
      </c>
      <c r="B21" s="169"/>
      <c r="C21" s="167">
        <v>162.423</v>
      </c>
      <c r="D21" s="168"/>
      <c r="E21" s="169"/>
      <c r="F21" s="167">
        <v>38.8</v>
      </c>
      <c r="G21" s="168"/>
      <c r="H21" s="169"/>
      <c r="I21" s="182">
        <v>123.623</v>
      </c>
      <c r="J21" s="183"/>
      <c r="K21" s="115"/>
    </row>
    <row r="22" spans="1:11" ht="12.75">
      <c r="A22" s="165" t="s">
        <v>159</v>
      </c>
      <c r="B22" s="169"/>
      <c r="C22" s="167">
        <v>194.29</v>
      </c>
      <c r="D22" s="168"/>
      <c r="E22" s="169"/>
      <c r="F22" s="167">
        <v>26.86</v>
      </c>
      <c r="G22" s="168"/>
      <c r="H22" s="169"/>
      <c r="I22" s="182">
        <v>167.43</v>
      </c>
      <c r="J22" s="183"/>
      <c r="K22" s="115"/>
    </row>
    <row r="23" spans="1:11" ht="12.75">
      <c r="A23" s="165" t="s">
        <v>160</v>
      </c>
      <c r="B23" s="169"/>
      <c r="C23" s="167">
        <v>227.4</v>
      </c>
      <c r="D23" s="168"/>
      <c r="E23" s="169"/>
      <c r="F23" s="167">
        <v>110.4</v>
      </c>
      <c r="G23" s="168"/>
      <c r="H23" s="169"/>
      <c r="I23" s="182">
        <v>117</v>
      </c>
      <c r="J23" s="183"/>
      <c r="K23" s="115"/>
    </row>
    <row r="24" spans="1:11" ht="12.75">
      <c r="A24" s="165" t="s">
        <v>161</v>
      </c>
      <c r="B24" s="169"/>
      <c r="C24" s="167">
        <v>0.7</v>
      </c>
      <c r="D24" s="168"/>
      <c r="E24" s="169"/>
      <c r="F24" s="167">
        <v>0</v>
      </c>
      <c r="G24" s="168"/>
      <c r="H24" s="169"/>
      <c r="I24" s="167">
        <v>0.7</v>
      </c>
      <c r="J24" s="183"/>
      <c r="K24" s="115"/>
    </row>
    <row r="25" spans="1:11" ht="13.5" thickBot="1">
      <c r="A25" s="166" t="s">
        <v>162</v>
      </c>
      <c r="B25" s="172"/>
      <c r="C25" s="170">
        <v>3529.0870000000004</v>
      </c>
      <c r="D25" s="171"/>
      <c r="E25" s="172"/>
      <c r="F25" s="170">
        <v>471.54</v>
      </c>
      <c r="G25" s="171"/>
      <c r="H25" s="172"/>
      <c r="I25" s="189">
        <v>3057.5470000000005</v>
      </c>
      <c r="J25" s="189"/>
      <c r="K25" s="115"/>
    </row>
    <row r="26" spans="1:16" ht="12.75">
      <c r="A26" s="116"/>
      <c r="B26" s="116"/>
      <c r="C26" s="116"/>
      <c r="D26" s="116"/>
      <c r="E26" s="116"/>
      <c r="F26" s="116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ht="12.75">
      <c r="A27" s="116"/>
      <c r="B27" s="116"/>
      <c r="C27" s="116"/>
      <c r="D27" s="116"/>
      <c r="E27" s="116"/>
      <c r="F27" s="116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ht="12.75">
      <c r="A28" s="116"/>
      <c r="B28" s="116"/>
      <c r="C28" s="116"/>
      <c r="D28" s="116"/>
      <c r="E28" s="116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ht="12.75">
      <c r="A29" s="47" t="s">
        <v>44</v>
      </c>
    </row>
    <row r="30" ht="12.75">
      <c r="A30" s="47" t="s">
        <v>44</v>
      </c>
    </row>
    <row r="31" ht="12.75">
      <c r="A31" s="47" t="s">
        <v>44</v>
      </c>
    </row>
    <row r="32" ht="12.75">
      <c r="A32" s="47" t="s">
        <v>44</v>
      </c>
    </row>
    <row r="33" ht="12.75">
      <c r="A33" s="47" t="s">
        <v>44</v>
      </c>
    </row>
    <row r="34" ht="12.75">
      <c r="A34" s="47" t="s">
        <v>44</v>
      </c>
    </row>
    <row r="35" ht="12.75">
      <c r="A35" s="47" t="s">
        <v>44</v>
      </c>
    </row>
    <row r="36" ht="12.75">
      <c r="A36" s="47" t="s">
        <v>44</v>
      </c>
    </row>
    <row r="37" ht="12.75">
      <c r="A37" s="47" t="s">
        <v>44</v>
      </c>
    </row>
    <row r="38" ht="12.75">
      <c r="A38" s="47" t="s">
        <v>44</v>
      </c>
    </row>
  </sheetData>
  <mergeCells count="5">
    <mergeCell ref="A1:J1"/>
    <mergeCell ref="B8:D8"/>
    <mergeCell ref="A3:J3"/>
    <mergeCell ref="A5:J5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/>
  <dimension ref="A1:H55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57421875" style="137" customWidth="1"/>
    <col min="2" max="5" width="15.57421875" style="137" customWidth="1"/>
    <col min="6" max="7" width="16.7109375" style="137" customWidth="1"/>
    <col min="8" max="16384" width="11.00390625" style="137" customWidth="1"/>
  </cols>
  <sheetData>
    <row r="1" spans="1:7" s="136" customFormat="1" ht="18">
      <c r="A1" s="235" t="s">
        <v>26</v>
      </c>
      <c r="B1" s="235"/>
      <c r="C1" s="235"/>
      <c r="D1" s="235"/>
      <c r="E1" s="235"/>
      <c r="F1" s="235"/>
      <c r="G1" s="235"/>
    </row>
    <row r="2" ht="12.75">
      <c r="H2" s="138"/>
    </row>
    <row r="3" spans="1:8" s="140" customFormat="1" ht="15">
      <c r="A3" s="236" t="s">
        <v>221</v>
      </c>
      <c r="B3" s="236"/>
      <c r="C3" s="236"/>
      <c r="D3" s="236"/>
      <c r="E3" s="236"/>
      <c r="F3" s="236"/>
      <c r="G3" s="236"/>
      <c r="H3" s="139"/>
    </row>
    <row r="4" s="140" customFormat="1" ht="14.25">
      <c r="H4" s="139"/>
    </row>
    <row r="5" spans="1:8" ht="12.75">
      <c r="A5" s="141"/>
      <c r="B5" s="233" t="s">
        <v>5</v>
      </c>
      <c r="C5" s="233"/>
      <c r="D5" s="233" t="s">
        <v>7</v>
      </c>
      <c r="E5" s="233"/>
      <c r="F5" s="233" t="s">
        <v>163</v>
      </c>
      <c r="G5" s="234"/>
      <c r="H5" s="138"/>
    </row>
    <row r="6" spans="1:8" ht="12.75">
      <c r="A6" s="142" t="s">
        <v>164</v>
      </c>
      <c r="B6" s="143" t="s">
        <v>165</v>
      </c>
      <c r="C6" s="144"/>
      <c r="D6" s="143" t="s">
        <v>165</v>
      </c>
      <c r="E6" s="144"/>
      <c r="F6" s="143" t="s">
        <v>166</v>
      </c>
      <c r="G6" s="145" t="s">
        <v>167</v>
      </c>
      <c r="H6" s="138"/>
    </row>
    <row r="7" spans="1:8" ht="12.75">
      <c r="A7" s="146"/>
      <c r="B7" s="147" t="s">
        <v>168</v>
      </c>
      <c r="C7" s="148">
        <v>2001</v>
      </c>
      <c r="D7" s="147" t="s">
        <v>168</v>
      </c>
      <c r="E7" s="148">
        <v>2001</v>
      </c>
      <c r="F7" s="148">
        <v>2001</v>
      </c>
      <c r="G7" s="149">
        <v>2001</v>
      </c>
      <c r="H7" s="138"/>
    </row>
    <row r="8" spans="1:8" ht="13.5" thickBot="1">
      <c r="A8" s="146"/>
      <c r="B8" s="147" t="s">
        <v>169</v>
      </c>
      <c r="C8" s="147" t="s">
        <v>169</v>
      </c>
      <c r="D8" s="147" t="s">
        <v>170</v>
      </c>
      <c r="E8" s="147" t="s">
        <v>170</v>
      </c>
      <c r="F8" s="147" t="s">
        <v>170</v>
      </c>
      <c r="G8" s="150" t="s">
        <v>170</v>
      </c>
      <c r="H8" s="138"/>
    </row>
    <row r="9" spans="1:8" ht="12.75">
      <c r="A9" s="151" t="s">
        <v>171</v>
      </c>
      <c r="B9" s="152">
        <v>127786</v>
      </c>
      <c r="C9" s="153">
        <v>19657.925</v>
      </c>
      <c r="D9" s="152">
        <v>267152</v>
      </c>
      <c r="E9" s="153">
        <v>311843.226</v>
      </c>
      <c r="F9" s="152">
        <v>8240.164</v>
      </c>
      <c r="G9" s="154">
        <v>8095.66</v>
      </c>
      <c r="H9" s="138"/>
    </row>
    <row r="10" spans="1:8" ht="12.75">
      <c r="A10" s="146"/>
      <c r="B10" s="155"/>
      <c r="C10" s="155"/>
      <c r="D10" s="155"/>
      <c r="E10" s="155"/>
      <c r="F10" s="155"/>
      <c r="G10" s="156"/>
      <c r="H10" s="138"/>
    </row>
    <row r="11" spans="1:8" ht="12.75">
      <c r="A11" s="198" t="s">
        <v>222</v>
      </c>
      <c r="B11" s="155"/>
      <c r="C11" s="155"/>
      <c r="D11" s="155"/>
      <c r="E11" s="155"/>
      <c r="F11" s="155"/>
      <c r="G11" s="156"/>
      <c r="H11" s="138"/>
    </row>
    <row r="12" spans="1:8" ht="12.75">
      <c r="A12" s="199" t="s">
        <v>29</v>
      </c>
      <c r="B12" s="200">
        <f aca="true" t="shared" si="0" ref="B12:G12">SUM(B13:B26)</f>
        <v>1821</v>
      </c>
      <c r="C12" s="200">
        <f t="shared" si="0"/>
        <v>1289.35</v>
      </c>
      <c r="D12" s="200">
        <f t="shared" si="0"/>
        <v>49191</v>
      </c>
      <c r="E12" s="200">
        <f t="shared" si="0"/>
        <v>45544.632000000005</v>
      </c>
      <c r="F12" s="200">
        <f t="shared" si="0"/>
        <v>5734.201</v>
      </c>
      <c r="G12" s="201">
        <f t="shared" si="0"/>
        <v>6035.813000000001</v>
      </c>
      <c r="H12" s="138"/>
    </row>
    <row r="13" spans="1:7" ht="12.75">
      <c r="A13" s="157" t="s">
        <v>172</v>
      </c>
      <c r="B13" s="155">
        <v>516</v>
      </c>
      <c r="C13" s="161">
        <v>282.1</v>
      </c>
      <c r="D13" s="155">
        <v>14057</v>
      </c>
      <c r="E13" s="161">
        <v>11916.834</v>
      </c>
      <c r="F13" s="161">
        <v>516.18</v>
      </c>
      <c r="G13" s="162">
        <v>1485.974</v>
      </c>
    </row>
    <row r="14" spans="1:7" ht="12.75">
      <c r="A14" s="157" t="s">
        <v>173</v>
      </c>
      <c r="B14" s="155">
        <v>33</v>
      </c>
      <c r="C14" s="161">
        <v>23.123</v>
      </c>
      <c r="D14" s="155">
        <v>810</v>
      </c>
      <c r="E14" s="161">
        <v>694.602</v>
      </c>
      <c r="F14" s="161">
        <v>60.383</v>
      </c>
      <c r="G14" s="162">
        <v>60.539</v>
      </c>
    </row>
    <row r="15" spans="1:7" ht="12.75">
      <c r="A15" s="157" t="s">
        <v>174</v>
      </c>
      <c r="B15" s="155">
        <v>49</v>
      </c>
      <c r="C15" s="161">
        <v>63.734</v>
      </c>
      <c r="D15" s="155">
        <v>1838</v>
      </c>
      <c r="E15" s="161">
        <v>2609.77</v>
      </c>
      <c r="F15" s="161">
        <v>1074.646</v>
      </c>
      <c r="G15" s="162">
        <v>941.349</v>
      </c>
    </row>
    <row r="16" spans="1:7" ht="12.75">
      <c r="A16" s="157" t="s">
        <v>175</v>
      </c>
      <c r="B16" s="155">
        <v>39</v>
      </c>
      <c r="C16" s="161">
        <v>38.21</v>
      </c>
      <c r="D16" s="155">
        <v>1394</v>
      </c>
      <c r="E16" s="161">
        <v>1543.028</v>
      </c>
      <c r="F16" s="161">
        <v>69.21</v>
      </c>
      <c r="G16" s="162">
        <v>118.346</v>
      </c>
    </row>
    <row r="17" spans="1:7" ht="12.75">
      <c r="A17" s="157" t="s">
        <v>176</v>
      </c>
      <c r="B17" s="155">
        <v>272</v>
      </c>
      <c r="C17" s="161">
        <v>115.5</v>
      </c>
      <c r="D17" s="155">
        <v>5293</v>
      </c>
      <c r="E17" s="161">
        <v>2956.9</v>
      </c>
      <c r="F17" s="161">
        <v>562.482</v>
      </c>
      <c r="G17" s="162">
        <v>245.318</v>
      </c>
    </row>
    <row r="18" spans="1:7" ht="12.75">
      <c r="A18" s="157" t="s">
        <v>177</v>
      </c>
      <c r="B18" s="155">
        <v>41</v>
      </c>
      <c r="C18" s="161">
        <v>30</v>
      </c>
      <c r="D18" s="155">
        <v>845</v>
      </c>
      <c r="E18" s="161">
        <v>732.8</v>
      </c>
      <c r="F18" s="161">
        <v>11.439</v>
      </c>
      <c r="G18" s="162">
        <v>12.415</v>
      </c>
    </row>
    <row r="19" spans="1:7" ht="12.75">
      <c r="A19" s="157" t="s">
        <v>178</v>
      </c>
      <c r="B19" s="155">
        <v>175</v>
      </c>
      <c r="C19" s="161">
        <v>162.239</v>
      </c>
      <c r="D19" s="155">
        <v>5213</v>
      </c>
      <c r="E19" s="161">
        <v>6077.891</v>
      </c>
      <c r="F19" s="161">
        <v>399.773</v>
      </c>
      <c r="G19" s="162">
        <v>1113.815</v>
      </c>
    </row>
    <row r="20" spans="1:7" ht="12.75">
      <c r="A20" s="157" t="s">
        <v>179</v>
      </c>
      <c r="B20" s="155">
        <v>53</v>
      </c>
      <c r="C20" s="161">
        <v>45.609</v>
      </c>
      <c r="D20" s="155">
        <v>1050</v>
      </c>
      <c r="E20" s="161">
        <v>936.703</v>
      </c>
      <c r="F20" s="161">
        <v>61.859</v>
      </c>
      <c r="G20" s="162">
        <v>20.504</v>
      </c>
    </row>
    <row r="21" spans="1:7" ht="12.75">
      <c r="A21" s="157" t="s">
        <v>180</v>
      </c>
      <c r="B21" s="155">
        <v>173</v>
      </c>
      <c r="C21" s="161">
        <v>161.655</v>
      </c>
      <c r="D21" s="155">
        <v>6947</v>
      </c>
      <c r="E21" s="161">
        <v>7015.253</v>
      </c>
      <c r="F21" s="161">
        <v>1489.658</v>
      </c>
      <c r="G21" s="162">
        <v>1551.547</v>
      </c>
    </row>
    <row r="22" spans="1:7" ht="12.75">
      <c r="A22" s="157" t="s">
        <v>181</v>
      </c>
      <c r="B22" s="155">
        <v>23</v>
      </c>
      <c r="C22" s="161">
        <v>14.3</v>
      </c>
      <c r="D22" s="155">
        <v>577</v>
      </c>
      <c r="E22" s="161">
        <v>478</v>
      </c>
      <c r="F22" s="161">
        <v>70.308</v>
      </c>
      <c r="G22" s="162">
        <v>5.187</v>
      </c>
    </row>
    <row r="23" spans="1:7" ht="12.75">
      <c r="A23" s="157" t="s">
        <v>182</v>
      </c>
      <c r="B23" s="155">
        <v>119</v>
      </c>
      <c r="C23" s="161">
        <v>79.64</v>
      </c>
      <c r="D23" s="155">
        <v>2328</v>
      </c>
      <c r="E23" s="161">
        <v>2009.851</v>
      </c>
      <c r="F23" s="161">
        <v>497.546</v>
      </c>
      <c r="G23" s="162">
        <v>293.682</v>
      </c>
    </row>
    <row r="24" spans="1:7" ht="12.75">
      <c r="A24" s="157" t="s">
        <v>183</v>
      </c>
      <c r="B24" s="155">
        <v>118</v>
      </c>
      <c r="C24" s="161">
        <v>75</v>
      </c>
      <c r="D24" s="155">
        <v>1374</v>
      </c>
      <c r="E24" s="161">
        <v>1150</v>
      </c>
      <c r="F24" s="161">
        <v>287.527</v>
      </c>
      <c r="G24" s="162">
        <v>16.252</v>
      </c>
    </row>
    <row r="25" spans="1:7" ht="12.75">
      <c r="A25" s="157" t="s">
        <v>184</v>
      </c>
      <c r="B25" s="155">
        <v>176</v>
      </c>
      <c r="C25" s="161">
        <v>166</v>
      </c>
      <c r="D25" s="155">
        <v>6333</v>
      </c>
      <c r="E25" s="161">
        <v>6498</v>
      </c>
      <c r="F25" s="161">
        <v>560.22</v>
      </c>
      <c r="G25" s="162">
        <v>161.143</v>
      </c>
    </row>
    <row r="26" spans="1:7" ht="12.75">
      <c r="A26" s="157" t="s">
        <v>185</v>
      </c>
      <c r="B26" s="155">
        <v>34</v>
      </c>
      <c r="C26" s="161">
        <v>32.24</v>
      </c>
      <c r="D26" s="155">
        <v>1132</v>
      </c>
      <c r="E26" s="161">
        <v>925</v>
      </c>
      <c r="F26" s="161">
        <v>72.97</v>
      </c>
      <c r="G26" s="162">
        <v>9.742</v>
      </c>
    </row>
    <row r="27" spans="1:7" ht="12.75">
      <c r="A27" s="146"/>
      <c r="B27" s="155"/>
      <c r="C27" s="155"/>
      <c r="D27" s="155"/>
      <c r="E27" s="155"/>
      <c r="F27" s="155"/>
      <c r="G27" s="156"/>
    </row>
    <row r="28" spans="1:7" ht="12.75">
      <c r="A28" s="199" t="s">
        <v>45</v>
      </c>
      <c r="B28" s="155"/>
      <c r="C28" s="155"/>
      <c r="D28" s="155"/>
      <c r="E28" s="155"/>
      <c r="F28" s="155"/>
      <c r="G28" s="156"/>
    </row>
    <row r="29" spans="1:7" ht="12.75">
      <c r="A29" s="157" t="s">
        <v>186</v>
      </c>
      <c r="B29" s="155">
        <v>41</v>
      </c>
      <c r="C29" s="161">
        <v>51.972</v>
      </c>
      <c r="D29" s="155">
        <v>495</v>
      </c>
      <c r="E29" s="161">
        <v>531.86</v>
      </c>
      <c r="F29" s="161">
        <v>15.6</v>
      </c>
      <c r="G29" s="156" t="s">
        <v>35</v>
      </c>
    </row>
    <row r="30" spans="1:7" ht="12.75">
      <c r="A30" s="157" t="s">
        <v>187</v>
      </c>
      <c r="B30" s="155">
        <v>8</v>
      </c>
      <c r="C30" s="161">
        <v>5.715</v>
      </c>
      <c r="D30" s="155">
        <v>185</v>
      </c>
      <c r="E30" s="161">
        <v>121</v>
      </c>
      <c r="F30" s="161">
        <v>8.625</v>
      </c>
      <c r="G30" s="162">
        <v>75.763</v>
      </c>
    </row>
    <row r="31" spans="1:7" ht="12.75">
      <c r="A31" s="157" t="s">
        <v>188</v>
      </c>
      <c r="B31" s="155" t="s">
        <v>35</v>
      </c>
      <c r="C31" s="161">
        <v>26.6</v>
      </c>
      <c r="D31" s="155" t="s">
        <v>35</v>
      </c>
      <c r="E31" s="161">
        <v>323.3</v>
      </c>
      <c r="F31" s="161">
        <v>11.228</v>
      </c>
      <c r="G31" s="162">
        <v>1.229</v>
      </c>
    </row>
    <row r="32" spans="1:7" ht="12.75">
      <c r="A32" s="157" t="s">
        <v>189</v>
      </c>
      <c r="B32" s="155" t="s">
        <v>35</v>
      </c>
      <c r="C32" s="161">
        <v>7.785</v>
      </c>
      <c r="D32" s="155">
        <v>504</v>
      </c>
      <c r="E32" s="161">
        <v>148.279</v>
      </c>
      <c r="F32" s="161">
        <v>10.421</v>
      </c>
      <c r="G32" s="162">
        <v>8.048</v>
      </c>
    </row>
    <row r="33" spans="1:7" ht="12.75">
      <c r="A33" s="157" t="s">
        <v>190</v>
      </c>
      <c r="B33" s="155" t="s">
        <v>35</v>
      </c>
      <c r="C33" s="161">
        <v>22.1</v>
      </c>
      <c r="D33" s="155" t="s">
        <v>35</v>
      </c>
      <c r="E33" s="161">
        <v>343.1</v>
      </c>
      <c r="F33" s="161">
        <v>1.01</v>
      </c>
      <c r="G33" s="162">
        <v>1.718</v>
      </c>
    </row>
    <row r="34" spans="1:7" ht="12.75">
      <c r="A34" s="157" t="s">
        <v>191</v>
      </c>
      <c r="B34" s="155">
        <v>74</v>
      </c>
      <c r="C34" s="161">
        <v>36.262</v>
      </c>
      <c r="D34" s="155">
        <v>1228</v>
      </c>
      <c r="E34" s="161">
        <v>908.359</v>
      </c>
      <c r="F34" s="161">
        <v>48.879</v>
      </c>
      <c r="G34" s="162">
        <v>2.89</v>
      </c>
    </row>
    <row r="35" spans="1:7" ht="12.75">
      <c r="A35" s="157" t="s">
        <v>192</v>
      </c>
      <c r="B35" s="155" t="s">
        <v>35</v>
      </c>
      <c r="C35" s="161">
        <v>55.1</v>
      </c>
      <c r="D35" s="155" t="s">
        <v>35</v>
      </c>
      <c r="E35" s="161">
        <v>615.3</v>
      </c>
      <c r="F35" s="161">
        <v>3.648</v>
      </c>
      <c r="G35" s="162">
        <v>1.8</v>
      </c>
    </row>
    <row r="36" spans="1:7" ht="12.75">
      <c r="A36" s="157" t="s">
        <v>193</v>
      </c>
      <c r="B36" s="155" t="s">
        <v>35</v>
      </c>
      <c r="C36" s="161">
        <v>102.2</v>
      </c>
      <c r="D36" s="155" t="s">
        <v>35</v>
      </c>
      <c r="E36" s="161">
        <v>1054.4</v>
      </c>
      <c r="F36" s="161">
        <v>2.641</v>
      </c>
      <c r="G36" s="162">
        <v>3.46</v>
      </c>
    </row>
    <row r="37" spans="1:7" ht="12.75">
      <c r="A37" s="157" t="s">
        <v>194</v>
      </c>
      <c r="B37" s="155">
        <v>1809</v>
      </c>
      <c r="C37" s="161">
        <v>1194.232</v>
      </c>
      <c r="D37" s="155">
        <v>33247</v>
      </c>
      <c r="E37" s="161">
        <v>19378.86</v>
      </c>
      <c r="F37" s="161">
        <v>39.702</v>
      </c>
      <c r="G37" s="162">
        <v>49.46</v>
      </c>
    </row>
    <row r="38" spans="1:7" ht="12.75">
      <c r="A38" s="157" t="s">
        <v>195</v>
      </c>
      <c r="B38" s="155" t="s">
        <v>35</v>
      </c>
      <c r="C38" s="161">
        <v>54.137</v>
      </c>
      <c r="D38" s="155">
        <v>1758</v>
      </c>
      <c r="E38" s="161">
        <v>1130.477</v>
      </c>
      <c r="F38" s="161">
        <v>18.148</v>
      </c>
      <c r="G38" s="162">
        <v>7.208</v>
      </c>
    </row>
    <row r="39" spans="1:7" ht="12.75">
      <c r="A39" s="157" t="s">
        <v>196</v>
      </c>
      <c r="B39" s="155">
        <v>292</v>
      </c>
      <c r="C39" s="161">
        <v>276.099</v>
      </c>
      <c r="D39" s="155">
        <v>3159</v>
      </c>
      <c r="E39" s="161">
        <v>3997.057</v>
      </c>
      <c r="F39" s="161">
        <v>3.064</v>
      </c>
      <c r="G39" s="162">
        <v>9.713</v>
      </c>
    </row>
    <row r="40" spans="1:7" ht="12.75">
      <c r="A40" s="157" t="s">
        <v>197</v>
      </c>
      <c r="B40" s="155">
        <v>193</v>
      </c>
      <c r="C40" s="161">
        <v>200</v>
      </c>
      <c r="D40" s="155">
        <v>5100</v>
      </c>
      <c r="E40" s="161">
        <v>5200</v>
      </c>
      <c r="F40" s="161">
        <v>2.107</v>
      </c>
      <c r="G40" s="162">
        <v>105.886</v>
      </c>
    </row>
    <row r="41" spans="1:7" ht="12.75">
      <c r="A41" s="146"/>
      <c r="B41" s="155"/>
      <c r="C41" s="155"/>
      <c r="D41" s="155"/>
      <c r="E41" s="155"/>
      <c r="F41" s="155"/>
      <c r="G41" s="156"/>
    </row>
    <row r="42" spans="1:7" ht="12.75">
      <c r="A42" s="198" t="s">
        <v>223</v>
      </c>
      <c r="B42" s="155"/>
      <c r="C42" s="155"/>
      <c r="D42" s="155"/>
      <c r="E42" s="155"/>
      <c r="F42" s="155"/>
      <c r="G42" s="156"/>
    </row>
    <row r="43" spans="1:7" ht="12.75">
      <c r="A43" s="157" t="s">
        <v>198</v>
      </c>
      <c r="B43" s="155">
        <v>89</v>
      </c>
      <c r="C43" s="161">
        <v>88</v>
      </c>
      <c r="D43" s="155">
        <v>2376</v>
      </c>
      <c r="E43" s="161">
        <v>2504.702</v>
      </c>
      <c r="F43" s="161">
        <v>2.958</v>
      </c>
      <c r="G43" s="162">
        <v>16.702</v>
      </c>
    </row>
    <row r="44" spans="1:7" ht="12.75">
      <c r="A44" s="157" t="s">
        <v>199</v>
      </c>
      <c r="B44" s="155">
        <v>39</v>
      </c>
      <c r="C44" s="161">
        <v>42</v>
      </c>
      <c r="D44" s="155">
        <v>1121</v>
      </c>
      <c r="E44" s="161">
        <v>1250</v>
      </c>
      <c r="F44" s="155" t="s">
        <v>35</v>
      </c>
      <c r="G44" s="162">
        <v>37.284</v>
      </c>
    </row>
    <row r="45" spans="1:7" ht="12.75">
      <c r="A45" s="157" t="s">
        <v>200</v>
      </c>
      <c r="B45" s="155">
        <v>158</v>
      </c>
      <c r="C45" s="161">
        <v>152.233</v>
      </c>
      <c r="D45" s="155">
        <v>2757</v>
      </c>
      <c r="E45" s="161">
        <v>2787.38</v>
      </c>
      <c r="F45" s="161">
        <v>22.026</v>
      </c>
      <c r="G45" s="156" t="s">
        <v>35</v>
      </c>
    </row>
    <row r="46" spans="1:7" ht="12.75">
      <c r="A46" s="157" t="s">
        <v>201</v>
      </c>
      <c r="B46" s="155">
        <v>118</v>
      </c>
      <c r="C46" s="161">
        <v>163.782</v>
      </c>
      <c r="D46" s="155">
        <v>4050</v>
      </c>
      <c r="E46" s="161">
        <v>4030.1</v>
      </c>
      <c r="F46" s="161">
        <v>239.359</v>
      </c>
      <c r="G46" s="162">
        <v>356.48</v>
      </c>
    </row>
    <row r="47" spans="1:7" ht="12.75">
      <c r="A47" s="157" t="s">
        <v>202</v>
      </c>
      <c r="B47" s="155">
        <v>543</v>
      </c>
      <c r="C47" s="161">
        <v>494.61</v>
      </c>
      <c r="D47" s="155">
        <v>21116</v>
      </c>
      <c r="E47" s="161">
        <v>19862.27</v>
      </c>
      <c r="F47" s="161">
        <v>304.388</v>
      </c>
      <c r="G47" s="162">
        <v>291.778</v>
      </c>
    </row>
    <row r="48" spans="1:7" ht="12.75">
      <c r="A48" s="157" t="s">
        <v>203</v>
      </c>
      <c r="B48" s="155">
        <v>1</v>
      </c>
      <c r="C48" s="161">
        <v>0.8</v>
      </c>
      <c r="D48" s="155">
        <v>9</v>
      </c>
      <c r="E48" s="161">
        <v>11.366</v>
      </c>
      <c r="F48" s="161">
        <v>0.838</v>
      </c>
      <c r="G48" s="156" t="s">
        <v>35</v>
      </c>
    </row>
    <row r="49" spans="1:7" ht="12.75">
      <c r="A49" s="157" t="s">
        <v>204</v>
      </c>
      <c r="B49" s="155">
        <v>116</v>
      </c>
      <c r="C49" s="161">
        <v>93</v>
      </c>
      <c r="D49" s="155">
        <v>3395</v>
      </c>
      <c r="E49" s="161">
        <v>2959</v>
      </c>
      <c r="F49" s="155" t="s">
        <v>35</v>
      </c>
      <c r="G49" s="156" t="s">
        <v>35</v>
      </c>
    </row>
    <row r="50" spans="1:7" ht="12.75">
      <c r="A50" s="157" t="s">
        <v>205</v>
      </c>
      <c r="B50" s="155">
        <v>76</v>
      </c>
      <c r="C50" s="161">
        <v>68.48</v>
      </c>
      <c r="D50" s="155">
        <v>1317</v>
      </c>
      <c r="E50" s="161">
        <v>1628.45</v>
      </c>
      <c r="F50" s="161">
        <v>25.092</v>
      </c>
      <c r="G50" s="156" t="s">
        <v>35</v>
      </c>
    </row>
    <row r="51" spans="1:7" ht="12.75">
      <c r="A51" s="157" t="s">
        <v>206</v>
      </c>
      <c r="B51" s="155">
        <v>19</v>
      </c>
      <c r="C51" s="161">
        <v>15.43</v>
      </c>
      <c r="D51" s="155">
        <v>470</v>
      </c>
      <c r="E51" s="161">
        <v>377.608</v>
      </c>
      <c r="F51" s="161">
        <v>55.468</v>
      </c>
      <c r="G51" s="156" t="s">
        <v>35</v>
      </c>
    </row>
    <row r="52" spans="1:7" ht="12.75">
      <c r="A52" s="157" t="s">
        <v>207</v>
      </c>
      <c r="B52" s="155">
        <v>10</v>
      </c>
      <c r="C52" s="161">
        <v>10</v>
      </c>
      <c r="D52" s="155">
        <v>450</v>
      </c>
      <c r="E52" s="161">
        <v>500</v>
      </c>
      <c r="F52" s="155" t="s">
        <v>35</v>
      </c>
      <c r="G52" s="162">
        <v>39.723</v>
      </c>
    </row>
    <row r="53" spans="1:7" ht="12.75">
      <c r="A53" s="157" t="s">
        <v>208</v>
      </c>
      <c r="B53" s="155">
        <v>19</v>
      </c>
      <c r="C53" s="161">
        <v>13.784</v>
      </c>
      <c r="D53" s="155">
        <v>687</v>
      </c>
      <c r="E53" s="161">
        <v>526</v>
      </c>
      <c r="F53" s="161">
        <v>22.995</v>
      </c>
      <c r="G53" s="162">
        <v>1.546</v>
      </c>
    </row>
    <row r="54" spans="1:7" ht="13.5" thickBot="1">
      <c r="A54" s="158"/>
      <c r="B54" s="159"/>
      <c r="C54" s="159"/>
      <c r="D54" s="159"/>
      <c r="E54" s="159"/>
      <c r="F54" s="159"/>
      <c r="G54" s="160"/>
    </row>
    <row r="55" ht="12.75">
      <c r="A55" s="137" t="s">
        <v>209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2003-11-27T09:50:07Z</cp:lastPrinted>
  <dcterms:created xsi:type="dcterms:W3CDTF">2003-08-06T08:42:45Z</dcterms:created>
  <dcterms:modified xsi:type="dcterms:W3CDTF">2004-01-28T11:43:10Z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