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<sst xmlns="http://schemas.openxmlformats.org/spreadsheetml/2006/main" count="90" uniqueCount="59">
  <si>
    <t>CEREALES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</si>
  <si>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</si>
  <si>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</si>
  <si>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</si>
  <si>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</si>
  <si>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</si>
  <si>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</si>
  <si>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</si>
  <si>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Paja</t>
  </si>
  <si>
    <t>Secano</t>
  </si>
  <si>
    <t>Regadío</t>
  </si>
  <si>
    <t>Total</t>
  </si>
  <si>
    <t>cosechada</t>
  </si>
  <si>
    <t>Comunidades Autónomas</t>
  </si>
  <si>
    <t>de grano</t>
  </si>
  <si>
    <t>A Coruña</t>
  </si>
  <si>
    <t xml:space="preserve"> GALICIA</t>
  </si>
  <si>
    <t xml:space="preserve"> NAVARRA</t>
  </si>
  <si>
    <t>Huesca</t>
  </si>
  <si>
    <t>Teruel</t>
  </si>
  <si>
    <t>Zaragoza</t>
  </si>
  <si>
    <t>Barcelona</t>
  </si>
  <si>
    <t>Lleida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</si>
  <si>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</si>
  <si>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</si>
  <si>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</si>
  <si>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</si>
  <si>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</si>
  <si>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</si>
  <si>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</si>
  <si>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</si>
  <si>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</si>
  <si>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</si>
  <si>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</si>
  <si>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</si>
  <si>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</si>
  <si>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</si>
  <si>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</si>
  <si>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</si>
  <si>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</si>
  <si>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R. DE MURCIA</t>
  </si>
  <si>
    <t>Badajoz</t>
  </si>
  <si>
    <t>Cáceres</t>
  </si>
  <si>
    <t xml:space="preserve"> EXTREMADURA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</si>
  <si>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</si>
  <si>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</si>
  <si>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</si>
  <si>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</si>
  <si>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</si>
  <si>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</si>
  <si>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</si>
  <si>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</si>
  <si>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Provincias</t>
  </si>
  <si>
    <t>y</t>
  </si>
  <si>
    <t xml:space="preserve"> ARAGON</t>
  </si>
  <si>
    <t xml:space="preserve"> CASTILLA Y LEON</t>
  </si>
  <si>
    <t xml:space="preserve"> ANDALUCIA</t>
  </si>
  <si>
    <t xml:space="preserve"> CASTILLA-LA MANCHA</t>
  </si>
  <si>
    <t>6.26.  TRITICALE: Análisis provincial de superficie, rendimiento y producción, 2001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</si>
</sst>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7" fontId="0" fillId="0" borderId="1" xfId="22" applyFont="1" applyFill="1" applyBorder="1" applyAlignment="1">
      <alignment horizontal="right"/>
      <protection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Continuous"/>
    </xf>
    <xf numFmtId="0" fontId="0" fillId="2" borderId="5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80" fontId="0" fillId="2" borderId="3" xfId="0" applyNumberForma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80" fontId="1" fillId="2" borderId="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37" fontId="1" fillId="0" borderId="1" xfId="22" applyFont="1" applyFill="1" applyBorder="1" applyAlignment="1">
      <alignment horizontal="right"/>
      <protection/>
    </xf>
    <xf numFmtId="37" fontId="1" fillId="0" borderId="3" xfId="22" applyFont="1" applyFill="1" applyBorder="1" applyAlignment="1">
      <alignment horizontal="right"/>
      <protection/>
    </xf>
    <xf numFmtId="180" fontId="1" fillId="2" borderId="5" xfId="0" applyNumberFormat="1" applyFont="1" applyFill="1" applyBorder="1" applyAlignment="1" applyProtection="1">
      <alignment/>
      <protection/>
    </xf>
    <xf numFmtId="0" fontId="1" fillId="2" borderId="6" xfId="0" applyFont="1" applyFill="1" applyBorder="1" applyAlignment="1">
      <alignment/>
    </xf>
    <xf numFmtId="180" fontId="1" fillId="2" borderId="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H5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2" customWidth="1"/>
    <col min="2" max="16384" width="11.421875" style="12" customWidth="1"/>
  </cols>
  <sheetData>
    <row r="1" spans="1:8" s="10" customFormat="1" ht="18">
      <c r="A1" s="31" t="s">
        <v>0</v>
      </c>
      <c r="B1" s="31"/>
      <c r="C1" s="31"/>
      <c r="D1" s="31"/>
      <c r="E1" s="31"/>
      <c r="F1" s="31"/>
      <c r="G1" s="31"/>
      <c r="H1" s="31"/>
    </row>
    <row r="2" spans="1:8" s="11" customFormat="1" ht="14.25">
      <c r="A2" s="19"/>
      <c r="B2" s="19"/>
      <c r="C2" s="19"/>
      <c r="D2" s="19"/>
      <c r="E2" s="19"/>
      <c r="F2" s="19"/>
      <c r="G2" s="19"/>
      <c r="H2" s="19"/>
    </row>
    <row r="3" spans="1:8" s="11" customFormat="1" ht="15">
      <c r="A3" s="32" t="s">
        <v>58</v>
      </c>
      <c r="B3" s="32"/>
      <c r="C3" s="32"/>
      <c r="D3" s="32"/>
      <c r="E3" s="32"/>
      <c r="F3" s="32"/>
      <c r="G3" s="32"/>
      <c r="H3" s="32"/>
    </row>
    <row r="4" spans="1:8" s="11" customFormat="1" ht="15">
      <c r="A4" s="1"/>
      <c r="B4" s="2"/>
      <c r="C4" s="2"/>
      <c r="D4" s="2"/>
      <c r="E4" s="2"/>
      <c r="F4" s="2"/>
      <c r="G4" s="2"/>
      <c r="H4" s="2"/>
    </row>
    <row r="5" spans="1:8" ht="12.75">
      <c r="A5" s="15" t="s">
        <v>52</v>
      </c>
      <c r="B5" s="6" t="s">
        <v>1</v>
      </c>
      <c r="C5" s="17"/>
      <c r="D5" s="17"/>
      <c r="E5" s="6" t="s">
        <v>3</v>
      </c>
      <c r="F5" s="17"/>
      <c r="G5" s="9" t="s">
        <v>2</v>
      </c>
      <c r="H5" s="5" t="s">
        <v>8</v>
      </c>
    </row>
    <row r="6" spans="1:8" ht="12.75">
      <c r="A6" s="15" t="s">
        <v>53</v>
      </c>
      <c r="B6" s="7" t="s">
        <v>6</v>
      </c>
      <c r="C6" s="8"/>
      <c r="D6" s="8"/>
      <c r="E6" s="7" t="s">
        <v>7</v>
      </c>
      <c r="F6" s="8"/>
      <c r="G6" s="5" t="s">
        <v>14</v>
      </c>
      <c r="H6" s="5" t="s">
        <v>12</v>
      </c>
    </row>
    <row r="7" spans="1:8" ht="13.5" thickBot="1">
      <c r="A7" s="23" t="s">
        <v>13</v>
      </c>
      <c r="B7" s="16" t="s">
        <v>9</v>
      </c>
      <c r="C7" s="18" t="s">
        <v>10</v>
      </c>
      <c r="D7" s="18" t="s">
        <v>11</v>
      </c>
      <c r="E7" s="16" t="s">
        <v>9</v>
      </c>
      <c r="F7" s="18" t="s">
        <v>10</v>
      </c>
      <c r="G7" s="16" t="s">
        <v>4</v>
      </c>
      <c r="H7" s="16" t="s">
        <v>4</v>
      </c>
    </row>
    <row r="8" spans="1:8" s="13" customFormat="1" ht="12.75">
      <c r="A8" s="3" t="s">
        <v>15</v>
      </c>
      <c r="B8" s="21">
        <v>20</v>
      </c>
      <c r="C8" s="14" t="s">
        <v>5</v>
      </c>
      <c r="D8" s="22">
        <f>SUM(B8:C8)</f>
        <v>20</v>
      </c>
      <c r="E8" s="21">
        <v>2300</v>
      </c>
      <c r="F8" s="14" t="s">
        <v>5</v>
      </c>
      <c r="G8" s="21">
        <v>46</v>
      </c>
      <c r="H8" s="21">
        <v>40</v>
      </c>
    </row>
    <row r="9" spans="1:8" s="13" customFormat="1" ht="12.75">
      <c r="A9" s="25" t="s">
        <v>16</v>
      </c>
      <c r="B9" s="24">
        <v>20</v>
      </c>
      <c r="C9" s="26" t="s">
        <v>5</v>
      </c>
      <c r="D9" s="24">
        <f>SUM(D8:D8)</f>
        <v>20</v>
      </c>
      <c r="E9" s="24">
        <v>2300</v>
      </c>
      <c r="F9" s="26" t="s">
        <v>5</v>
      </c>
      <c r="G9" s="24">
        <v>46</v>
      </c>
      <c r="H9" s="24">
        <v>40</v>
      </c>
    </row>
    <row r="10" spans="1:8" ht="12.75">
      <c r="A10" s="3"/>
      <c r="B10" s="21"/>
      <c r="C10" s="21"/>
      <c r="D10" s="22"/>
      <c r="E10" s="21"/>
      <c r="F10" s="21"/>
      <c r="G10" s="21"/>
      <c r="H10" s="21"/>
    </row>
    <row r="11" spans="1:8" s="13" customFormat="1" ht="12.75">
      <c r="A11" s="25" t="s">
        <v>17</v>
      </c>
      <c r="B11" s="24">
        <v>59</v>
      </c>
      <c r="C11" s="26" t="s">
        <v>5</v>
      </c>
      <c r="D11" s="24">
        <f>SUM(B11:C11)</f>
        <v>59</v>
      </c>
      <c r="E11" s="24">
        <v>2651</v>
      </c>
      <c r="F11" s="26" t="s">
        <v>5</v>
      </c>
      <c r="G11" s="24">
        <v>156</v>
      </c>
      <c r="H11" s="27" t="s">
        <v>5</v>
      </c>
    </row>
    <row r="12" spans="1:8" ht="12.75">
      <c r="A12" s="3"/>
      <c r="B12" s="21"/>
      <c r="C12" s="21"/>
      <c r="D12" s="22"/>
      <c r="E12" s="21"/>
      <c r="F12" s="21"/>
      <c r="G12" s="21"/>
      <c r="H12" s="21"/>
    </row>
    <row r="13" spans="1:8" ht="12.75">
      <c r="A13" s="3" t="s">
        <v>18</v>
      </c>
      <c r="B13" s="21">
        <v>137</v>
      </c>
      <c r="C13" s="21">
        <v>126</v>
      </c>
      <c r="D13" s="22">
        <f>SUM(B13:C13)</f>
        <v>263</v>
      </c>
      <c r="E13" s="21">
        <v>1800</v>
      </c>
      <c r="F13" s="21">
        <v>3000</v>
      </c>
      <c r="G13" s="21">
        <v>625</v>
      </c>
      <c r="H13" s="21">
        <v>156</v>
      </c>
    </row>
    <row r="14" spans="1:8" ht="12.75">
      <c r="A14" s="3" t="s">
        <v>19</v>
      </c>
      <c r="B14" s="21">
        <v>25</v>
      </c>
      <c r="C14" s="21">
        <v>16</v>
      </c>
      <c r="D14" s="22">
        <f>SUM(B14:C14)</f>
        <v>41</v>
      </c>
      <c r="E14" s="21">
        <v>1500</v>
      </c>
      <c r="F14" s="21">
        <v>3000</v>
      </c>
      <c r="G14" s="21">
        <v>86</v>
      </c>
      <c r="H14" s="21">
        <v>17</v>
      </c>
    </row>
    <row r="15" spans="1:8" s="13" customFormat="1" ht="12.75">
      <c r="A15" s="3" t="s">
        <v>20</v>
      </c>
      <c r="B15" s="21">
        <v>3</v>
      </c>
      <c r="C15" s="21">
        <v>40</v>
      </c>
      <c r="D15" s="22">
        <f>SUM(B15:C15)</f>
        <v>43</v>
      </c>
      <c r="E15" s="21">
        <v>1800</v>
      </c>
      <c r="F15" s="21">
        <v>3000</v>
      </c>
      <c r="G15" s="21">
        <v>125</v>
      </c>
      <c r="H15" s="21">
        <v>39</v>
      </c>
    </row>
    <row r="16" spans="1:8" s="13" customFormat="1" ht="12.75">
      <c r="A16" s="25" t="s">
        <v>54</v>
      </c>
      <c r="B16" s="24">
        <v>165</v>
      </c>
      <c r="C16" s="24">
        <v>182</v>
      </c>
      <c r="D16" s="24">
        <f>SUM(D13:D15)</f>
        <v>347</v>
      </c>
      <c r="E16" s="24">
        <v>1755</v>
      </c>
      <c r="F16" s="24">
        <v>3000</v>
      </c>
      <c r="G16" s="24">
        <v>836</v>
      </c>
      <c r="H16" s="24">
        <v>212</v>
      </c>
    </row>
    <row r="17" spans="1:8" s="13" customFormat="1" ht="12.75">
      <c r="A17" s="3"/>
      <c r="B17" s="21"/>
      <c r="C17" s="21"/>
      <c r="D17" s="22"/>
      <c r="E17" s="21"/>
      <c r="F17" s="21"/>
      <c r="G17" s="21"/>
      <c r="H17" s="21"/>
    </row>
    <row r="18" spans="1:8" ht="12.75">
      <c r="A18" s="3" t="s">
        <v>21</v>
      </c>
      <c r="B18" s="21">
        <v>1279</v>
      </c>
      <c r="C18" s="21">
        <v>30</v>
      </c>
      <c r="D18" s="22">
        <f>SUM(B18:C18)</f>
        <v>1309</v>
      </c>
      <c r="E18" s="21">
        <v>3408</v>
      </c>
      <c r="F18" s="21">
        <v>5128</v>
      </c>
      <c r="G18" s="21">
        <v>4513</v>
      </c>
      <c r="H18" s="21">
        <v>5670</v>
      </c>
    </row>
    <row r="19" spans="1:8" ht="12.75">
      <c r="A19" s="3" t="s">
        <v>22</v>
      </c>
      <c r="B19" s="21">
        <v>400</v>
      </c>
      <c r="C19" s="21">
        <v>162</v>
      </c>
      <c r="D19" s="22">
        <f>SUM(B19:C19)</f>
        <v>562</v>
      </c>
      <c r="E19" s="21">
        <v>2328</v>
      </c>
      <c r="F19" s="21">
        <v>4685</v>
      </c>
      <c r="G19" s="21">
        <v>1690</v>
      </c>
      <c r="H19" s="21">
        <v>911</v>
      </c>
    </row>
    <row r="20" spans="1:8" s="13" customFormat="1" ht="12.75">
      <c r="A20" s="25" t="s">
        <v>23</v>
      </c>
      <c r="B20" s="24">
        <v>1679</v>
      </c>
      <c r="C20" s="24">
        <v>192</v>
      </c>
      <c r="D20" s="24">
        <f>SUM(D18:D19)</f>
        <v>1871</v>
      </c>
      <c r="E20" s="24">
        <v>3151</v>
      </c>
      <c r="F20" s="24">
        <v>4754</v>
      </c>
      <c r="G20" s="24">
        <v>6203</v>
      </c>
      <c r="H20" s="24">
        <v>6581</v>
      </c>
    </row>
    <row r="21" spans="1:8" ht="12.75">
      <c r="A21" s="3"/>
      <c r="B21" s="21"/>
      <c r="C21" s="21"/>
      <c r="D21" s="22"/>
      <c r="E21" s="21"/>
      <c r="F21" s="21"/>
      <c r="G21" s="21"/>
      <c r="H21" s="21"/>
    </row>
    <row r="22" spans="1:8" s="13" customFormat="1" ht="12.75">
      <c r="A22" s="25" t="s">
        <v>24</v>
      </c>
      <c r="B22" s="24">
        <v>2214</v>
      </c>
      <c r="C22" s="26" t="s">
        <v>5</v>
      </c>
      <c r="D22" s="24">
        <f>SUM(B22:C22)</f>
        <v>2214</v>
      </c>
      <c r="E22" s="24">
        <v>1800</v>
      </c>
      <c r="F22" s="26" t="s">
        <v>5</v>
      </c>
      <c r="G22" s="24">
        <v>3985</v>
      </c>
      <c r="H22" s="24">
        <v>1993</v>
      </c>
    </row>
    <row r="23" spans="1:8" ht="12.75">
      <c r="A23" s="3"/>
      <c r="B23" s="21"/>
      <c r="C23" s="21"/>
      <c r="D23" s="22"/>
      <c r="E23" s="21"/>
      <c r="F23" s="21"/>
      <c r="G23" s="21"/>
      <c r="H23" s="21"/>
    </row>
    <row r="24" spans="1:8" s="13" customFormat="1" ht="12.75">
      <c r="A24" s="3" t="s">
        <v>25</v>
      </c>
      <c r="B24" s="21">
        <v>292</v>
      </c>
      <c r="C24" s="21">
        <v>5</v>
      </c>
      <c r="D24" s="22">
        <f aca="true" t="shared" si="0" ref="D24:D32">SUM(B24:C24)</f>
        <v>297</v>
      </c>
      <c r="E24" s="21">
        <v>1480</v>
      </c>
      <c r="F24" s="21">
        <v>2800</v>
      </c>
      <c r="G24" s="21">
        <v>446</v>
      </c>
      <c r="H24" s="21">
        <v>371</v>
      </c>
    </row>
    <row r="25" spans="1:8" ht="12.75">
      <c r="A25" s="3" t="s">
        <v>26</v>
      </c>
      <c r="B25" s="21">
        <v>15</v>
      </c>
      <c r="C25" s="14" t="s">
        <v>5</v>
      </c>
      <c r="D25" s="22">
        <f t="shared" si="0"/>
        <v>15</v>
      </c>
      <c r="E25" s="21">
        <v>2870</v>
      </c>
      <c r="F25" s="14" t="s">
        <v>5</v>
      </c>
      <c r="G25" s="21">
        <v>43</v>
      </c>
      <c r="H25" s="21">
        <v>10</v>
      </c>
    </row>
    <row r="26" spans="1:8" ht="12.75">
      <c r="A26" s="3" t="s">
        <v>27</v>
      </c>
      <c r="B26" s="21">
        <v>31</v>
      </c>
      <c r="C26" s="14" t="s">
        <v>5</v>
      </c>
      <c r="D26" s="22">
        <f t="shared" si="0"/>
        <v>31</v>
      </c>
      <c r="E26" s="21">
        <v>1000</v>
      </c>
      <c r="F26" s="14" t="s">
        <v>5</v>
      </c>
      <c r="G26" s="21">
        <v>31</v>
      </c>
      <c r="H26" s="21">
        <v>25</v>
      </c>
    </row>
    <row r="27" spans="1:8" ht="12.75">
      <c r="A27" s="3" t="s">
        <v>28</v>
      </c>
      <c r="B27" s="21">
        <v>2</v>
      </c>
      <c r="C27" s="21">
        <v>138</v>
      </c>
      <c r="D27" s="22">
        <f t="shared" si="0"/>
        <v>140</v>
      </c>
      <c r="E27" s="21">
        <v>1085</v>
      </c>
      <c r="F27" s="21">
        <v>4150</v>
      </c>
      <c r="G27" s="21">
        <v>575</v>
      </c>
      <c r="H27" s="21">
        <v>192</v>
      </c>
    </row>
    <row r="28" spans="1:8" ht="12.75">
      <c r="A28" s="3" t="s">
        <v>29</v>
      </c>
      <c r="B28" s="21">
        <v>66</v>
      </c>
      <c r="C28" s="14" t="s">
        <v>5</v>
      </c>
      <c r="D28" s="22">
        <f t="shared" si="0"/>
        <v>66</v>
      </c>
      <c r="E28" s="21">
        <v>2200</v>
      </c>
      <c r="F28" s="14" t="s">
        <v>5</v>
      </c>
      <c r="G28" s="21">
        <v>145</v>
      </c>
      <c r="H28" s="21">
        <v>94</v>
      </c>
    </row>
    <row r="29" spans="1:8" ht="12.75">
      <c r="A29" s="3" t="s">
        <v>30</v>
      </c>
      <c r="B29" s="21">
        <v>31</v>
      </c>
      <c r="C29" s="21">
        <v>57</v>
      </c>
      <c r="D29" s="22">
        <f t="shared" si="0"/>
        <v>88</v>
      </c>
      <c r="E29" s="21">
        <v>1000</v>
      </c>
      <c r="F29" s="21">
        <v>3000</v>
      </c>
      <c r="G29" s="21">
        <v>202</v>
      </c>
      <c r="H29" s="21">
        <v>182</v>
      </c>
    </row>
    <row r="30" spans="1:8" ht="12.75">
      <c r="A30" s="3" t="s">
        <v>31</v>
      </c>
      <c r="B30" s="21">
        <v>16</v>
      </c>
      <c r="C30" s="14" t="s">
        <v>5</v>
      </c>
      <c r="D30" s="22">
        <f t="shared" si="0"/>
        <v>16</v>
      </c>
      <c r="E30" s="21">
        <v>1250</v>
      </c>
      <c r="F30" s="14" t="s">
        <v>5</v>
      </c>
      <c r="G30" s="21">
        <v>20</v>
      </c>
      <c r="H30" s="21">
        <v>18</v>
      </c>
    </row>
    <row r="31" spans="1:8" ht="12.75">
      <c r="A31" s="3" t="s">
        <v>32</v>
      </c>
      <c r="B31" s="21">
        <v>66</v>
      </c>
      <c r="C31" s="14" t="s">
        <v>5</v>
      </c>
      <c r="D31" s="22">
        <f t="shared" si="0"/>
        <v>66</v>
      </c>
      <c r="E31" s="21">
        <v>1000</v>
      </c>
      <c r="F31" s="14" t="s">
        <v>5</v>
      </c>
      <c r="G31" s="21">
        <v>66</v>
      </c>
      <c r="H31" s="21">
        <v>6</v>
      </c>
    </row>
    <row r="32" spans="1:8" s="13" customFormat="1" ht="12.75">
      <c r="A32" s="3" t="s">
        <v>33</v>
      </c>
      <c r="B32" s="21">
        <v>32</v>
      </c>
      <c r="C32" s="21">
        <v>3</v>
      </c>
      <c r="D32" s="22">
        <f t="shared" si="0"/>
        <v>35</v>
      </c>
      <c r="E32" s="21">
        <v>1000</v>
      </c>
      <c r="F32" s="21">
        <v>1100</v>
      </c>
      <c r="G32" s="21">
        <v>35</v>
      </c>
      <c r="H32" s="21">
        <v>21</v>
      </c>
    </row>
    <row r="33" spans="1:8" s="13" customFormat="1" ht="12.75">
      <c r="A33" s="25" t="s">
        <v>55</v>
      </c>
      <c r="B33" s="24">
        <v>551</v>
      </c>
      <c r="C33" s="24">
        <v>203</v>
      </c>
      <c r="D33" s="24">
        <f>SUM(D24:D32)</f>
        <v>754</v>
      </c>
      <c r="E33" s="24">
        <v>1457</v>
      </c>
      <c r="F33" s="24">
        <v>3749</v>
      </c>
      <c r="G33" s="24">
        <v>1563</v>
      </c>
      <c r="H33" s="24">
        <v>919</v>
      </c>
    </row>
    <row r="34" spans="1:8" s="13" customFormat="1" ht="12.75">
      <c r="A34" s="3"/>
      <c r="B34" s="21"/>
      <c r="C34" s="21"/>
      <c r="D34" s="22"/>
      <c r="E34" s="21"/>
      <c r="F34" s="21"/>
      <c r="G34" s="21"/>
      <c r="H34" s="21"/>
    </row>
    <row r="35" spans="1:8" s="13" customFormat="1" ht="12.75">
      <c r="A35" s="25" t="s">
        <v>34</v>
      </c>
      <c r="B35" s="24">
        <v>627</v>
      </c>
      <c r="C35" s="24">
        <v>37</v>
      </c>
      <c r="D35" s="24">
        <f>SUM(B35:C35)</f>
        <v>664</v>
      </c>
      <c r="E35" s="24">
        <v>2000</v>
      </c>
      <c r="F35" s="24">
        <v>4000</v>
      </c>
      <c r="G35" s="24">
        <v>1402</v>
      </c>
      <c r="H35" s="24">
        <v>1682</v>
      </c>
    </row>
    <row r="36" spans="1:8" ht="12.75">
      <c r="A36" s="3"/>
      <c r="B36" s="21"/>
      <c r="C36" s="21"/>
      <c r="D36" s="22"/>
      <c r="E36" s="21"/>
      <c r="F36" s="21"/>
      <c r="G36" s="21"/>
      <c r="H36" s="21"/>
    </row>
    <row r="37" spans="1:8" ht="12.75">
      <c r="A37" s="3" t="s">
        <v>35</v>
      </c>
      <c r="B37" s="21">
        <v>1113</v>
      </c>
      <c r="C37" s="21">
        <v>111</v>
      </c>
      <c r="D37" s="22">
        <f>SUM(B37:C37)</f>
        <v>1224</v>
      </c>
      <c r="E37" s="21">
        <v>820</v>
      </c>
      <c r="F37" s="21">
        <v>4500</v>
      </c>
      <c r="G37" s="21">
        <v>1412</v>
      </c>
      <c r="H37" s="21">
        <v>706</v>
      </c>
    </row>
    <row r="38" spans="1:8" s="13" customFormat="1" ht="12.75">
      <c r="A38" s="3" t="s">
        <v>36</v>
      </c>
      <c r="B38" s="21">
        <v>363</v>
      </c>
      <c r="C38" s="21">
        <v>133</v>
      </c>
      <c r="D38" s="22">
        <f>SUM(B38:C38)</f>
        <v>496</v>
      </c>
      <c r="E38" s="21">
        <v>1005</v>
      </c>
      <c r="F38" s="21">
        <v>3085</v>
      </c>
      <c r="G38" s="21">
        <v>775</v>
      </c>
      <c r="H38" s="21">
        <v>500</v>
      </c>
    </row>
    <row r="39" spans="1:8" ht="12.75">
      <c r="A39" s="3" t="s">
        <v>37</v>
      </c>
      <c r="B39" s="21">
        <v>414</v>
      </c>
      <c r="C39" s="21">
        <v>17</v>
      </c>
      <c r="D39" s="22">
        <f>SUM(B39:C39)</f>
        <v>431</v>
      </c>
      <c r="E39" s="21">
        <v>1300</v>
      </c>
      <c r="F39" s="21">
        <v>2800</v>
      </c>
      <c r="G39" s="21">
        <v>586</v>
      </c>
      <c r="H39" s="21">
        <v>352</v>
      </c>
    </row>
    <row r="40" spans="1:8" ht="12.75">
      <c r="A40" s="3" t="s">
        <v>38</v>
      </c>
      <c r="B40" s="21">
        <v>34</v>
      </c>
      <c r="C40" s="14" t="s">
        <v>5</v>
      </c>
      <c r="D40" s="22">
        <f>SUM(B40:C40)</f>
        <v>34</v>
      </c>
      <c r="E40" s="21">
        <v>2100</v>
      </c>
      <c r="F40" s="14" t="s">
        <v>5</v>
      </c>
      <c r="G40" s="21">
        <v>71</v>
      </c>
      <c r="H40" s="21">
        <v>36</v>
      </c>
    </row>
    <row r="41" spans="1:8" ht="12.75">
      <c r="A41" s="3" t="s">
        <v>39</v>
      </c>
      <c r="B41" s="21">
        <v>2977</v>
      </c>
      <c r="C41" s="21">
        <v>367</v>
      </c>
      <c r="D41" s="22">
        <f>SUM(B41:C41)</f>
        <v>3344</v>
      </c>
      <c r="E41" s="21">
        <v>1600</v>
      </c>
      <c r="F41" s="21">
        <v>3000</v>
      </c>
      <c r="G41" s="21">
        <v>5864</v>
      </c>
      <c r="H41" s="21">
        <v>3518</v>
      </c>
    </row>
    <row r="42" spans="1:8" s="13" customFormat="1" ht="12.75">
      <c r="A42" s="25" t="s">
        <v>57</v>
      </c>
      <c r="B42" s="24">
        <v>4901</v>
      </c>
      <c r="C42" s="24">
        <v>628</v>
      </c>
      <c r="D42" s="24">
        <f>SUM(D37:D41)</f>
        <v>5529</v>
      </c>
      <c r="E42" s="24">
        <v>1357</v>
      </c>
      <c r="F42" s="24">
        <v>3278</v>
      </c>
      <c r="G42" s="24">
        <v>8708</v>
      </c>
      <c r="H42" s="24">
        <v>5112</v>
      </c>
    </row>
    <row r="43" spans="1:8" ht="12.75">
      <c r="A43" s="3"/>
      <c r="B43" s="21"/>
      <c r="C43" s="21"/>
      <c r="D43" s="22"/>
      <c r="E43" s="21"/>
      <c r="F43" s="21"/>
      <c r="G43" s="21"/>
      <c r="H43" s="21"/>
    </row>
    <row r="44" spans="1:8" s="13" customFormat="1" ht="12.75">
      <c r="A44" s="25" t="s">
        <v>40</v>
      </c>
      <c r="B44" s="24">
        <v>145</v>
      </c>
      <c r="C44" s="24">
        <v>741</v>
      </c>
      <c r="D44" s="24">
        <f>SUM(B44:C44)</f>
        <v>886</v>
      </c>
      <c r="E44" s="24">
        <v>835</v>
      </c>
      <c r="F44" s="24">
        <v>2166</v>
      </c>
      <c r="G44" s="24">
        <v>1726</v>
      </c>
      <c r="H44" s="24">
        <v>1015</v>
      </c>
    </row>
    <row r="45" spans="1:8" ht="12.75">
      <c r="A45" s="3"/>
      <c r="B45" s="21"/>
      <c r="C45" s="21"/>
      <c r="D45" s="22"/>
      <c r="E45" s="21"/>
      <c r="F45" s="21"/>
      <c r="G45" s="21"/>
      <c r="H45" s="21"/>
    </row>
    <row r="46" spans="1:8" ht="12.75">
      <c r="A46" s="3" t="s">
        <v>41</v>
      </c>
      <c r="B46" s="21">
        <v>6000</v>
      </c>
      <c r="C46" s="14" t="s">
        <v>5</v>
      </c>
      <c r="D46" s="22">
        <f>SUM(B46:C46)</f>
        <v>6000</v>
      </c>
      <c r="E46" s="21">
        <v>3100</v>
      </c>
      <c r="F46" s="14" t="s">
        <v>5</v>
      </c>
      <c r="G46" s="21">
        <v>18600</v>
      </c>
      <c r="H46" s="21">
        <v>11160</v>
      </c>
    </row>
    <row r="47" spans="1:8" ht="12.75">
      <c r="A47" s="3" t="s">
        <v>42</v>
      </c>
      <c r="B47" s="21">
        <v>950</v>
      </c>
      <c r="C47" s="14" t="s">
        <v>5</v>
      </c>
      <c r="D47" s="22">
        <f>SUM(B47:C47)</f>
        <v>950</v>
      </c>
      <c r="E47" s="21">
        <v>2800</v>
      </c>
      <c r="F47" s="14" t="s">
        <v>5</v>
      </c>
      <c r="G47" s="21">
        <v>2660</v>
      </c>
      <c r="H47" s="21">
        <v>1596</v>
      </c>
    </row>
    <row r="48" spans="1:8" s="13" customFormat="1" ht="12.75">
      <c r="A48" s="25" t="s">
        <v>43</v>
      </c>
      <c r="B48" s="24">
        <v>6950</v>
      </c>
      <c r="C48" s="26" t="s">
        <v>5</v>
      </c>
      <c r="D48" s="24">
        <f>SUM(D46:D47)</f>
        <v>6950</v>
      </c>
      <c r="E48" s="24">
        <v>3059</v>
      </c>
      <c r="F48" s="26" t="s">
        <v>5</v>
      </c>
      <c r="G48" s="24">
        <v>21260</v>
      </c>
      <c r="H48" s="24">
        <v>12756</v>
      </c>
    </row>
    <row r="49" spans="1:8" ht="12.75">
      <c r="A49" s="3"/>
      <c r="B49" s="21"/>
      <c r="C49" s="21"/>
      <c r="D49" s="22"/>
      <c r="E49" s="21"/>
      <c r="F49" s="21"/>
      <c r="G49" s="21"/>
      <c r="H49" s="21"/>
    </row>
    <row r="50" spans="1:8" ht="12.75">
      <c r="A50" s="3" t="s">
        <v>44</v>
      </c>
      <c r="B50" s="21">
        <v>2995</v>
      </c>
      <c r="C50" s="21">
        <v>227</v>
      </c>
      <c r="D50" s="22">
        <f>SUM(B50:C50)</f>
        <v>3222</v>
      </c>
      <c r="E50" s="21">
        <v>2600</v>
      </c>
      <c r="F50" s="21">
        <v>4100</v>
      </c>
      <c r="G50" s="21">
        <v>8718</v>
      </c>
      <c r="H50" s="21">
        <v>7802</v>
      </c>
    </row>
    <row r="51" spans="1:8" ht="12.75">
      <c r="A51" s="3" t="s">
        <v>45</v>
      </c>
      <c r="B51" s="21">
        <v>434</v>
      </c>
      <c r="C51" s="21">
        <v>42</v>
      </c>
      <c r="D51" s="22">
        <f aca="true" t="shared" si="1" ref="D51:D56">SUM(B51:C51)</f>
        <v>476</v>
      </c>
      <c r="E51" s="21">
        <v>1200</v>
      </c>
      <c r="F51" s="21">
        <v>2200</v>
      </c>
      <c r="G51" s="21">
        <v>613</v>
      </c>
      <c r="H51" s="21">
        <v>452</v>
      </c>
    </row>
    <row r="52" spans="1:8" ht="12.75">
      <c r="A52" s="3" t="s">
        <v>46</v>
      </c>
      <c r="B52" s="21">
        <v>140</v>
      </c>
      <c r="C52" s="21">
        <v>65</v>
      </c>
      <c r="D52" s="22">
        <f t="shared" si="1"/>
        <v>205</v>
      </c>
      <c r="E52" s="21">
        <v>500</v>
      </c>
      <c r="F52" s="21">
        <v>2100</v>
      </c>
      <c r="G52" s="21">
        <v>207</v>
      </c>
      <c r="H52" s="21">
        <v>83</v>
      </c>
    </row>
    <row r="53" spans="1:8" ht="12.75">
      <c r="A53" s="3" t="s">
        <v>47</v>
      </c>
      <c r="B53" s="21">
        <v>9776</v>
      </c>
      <c r="C53" s="21">
        <v>342</v>
      </c>
      <c r="D53" s="22">
        <f t="shared" si="1"/>
        <v>10118</v>
      </c>
      <c r="E53" s="21">
        <v>2250</v>
      </c>
      <c r="F53" s="21">
        <v>3200</v>
      </c>
      <c r="G53" s="21">
        <v>23090</v>
      </c>
      <c r="H53" s="21">
        <v>27708</v>
      </c>
    </row>
    <row r="54" spans="1:8" ht="12.75">
      <c r="A54" s="3" t="s">
        <v>48</v>
      </c>
      <c r="B54" s="21">
        <v>51</v>
      </c>
      <c r="C54" s="14" t="s">
        <v>5</v>
      </c>
      <c r="D54" s="22">
        <f t="shared" si="1"/>
        <v>51</v>
      </c>
      <c r="E54" s="21">
        <v>804</v>
      </c>
      <c r="F54" s="14" t="s">
        <v>5</v>
      </c>
      <c r="G54" s="21">
        <v>41</v>
      </c>
      <c r="H54" s="21">
        <v>23</v>
      </c>
    </row>
    <row r="55" spans="1:8" ht="12.75">
      <c r="A55" s="3" t="s">
        <v>49</v>
      </c>
      <c r="B55" s="21">
        <v>498</v>
      </c>
      <c r="C55" s="21">
        <v>156</v>
      </c>
      <c r="D55" s="22">
        <f t="shared" si="1"/>
        <v>654</v>
      </c>
      <c r="E55" s="21">
        <v>2500</v>
      </c>
      <c r="F55" s="21">
        <v>3950</v>
      </c>
      <c r="G55" s="21">
        <v>1861</v>
      </c>
      <c r="H55" s="21">
        <v>744</v>
      </c>
    </row>
    <row r="56" spans="1:8" ht="12.75">
      <c r="A56" s="3" t="s">
        <v>50</v>
      </c>
      <c r="B56" s="21">
        <v>3187</v>
      </c>
      <c r="C56" s="21">
        <v>341</v>
      </c>
      <c r="D56" s="22">
        <f t="shared" si="1"/>
        <v>3528</v>
      </c>
      <c r="E56" s="21">
        <v>2275</v>
      </c>
      <c r="F56" s="21">
        <v>3175</v>
      </c>
      <c r="G56" s="21">
        <v>8333</v>
      </c>
      <c r="H56" s="21">
        <v>2500</v>
      </c>
    </row>
    <row r="57" spans="1:8" ht="12.75">
      <c r="A57" s="20" t="s">
        <v>56</v>
      </c>
      <c r="B57" s="24">
        <v>17081</v>
      </c>
      <c r="C57" s="24">
        <v>1173</v>
      </c>
      <c r="D57" s="24">
        <f>SUM(D50:D56)</f>
        <v>18254</v>
      </c>
      <c r="E57" s="24">
        <v>2278</v>
      </c>
      <c r="F57" s="24">
        <v>3370</v>
      </c>
      <c r="G57" s="24">
        <v>42863</v>
      </c>
      <c r="H57" s="24">
        <v>39312</v>
      </c>
    </row>
    <row r="58" spans="1:8" ht="12.75">
      <c r="A58" s="4"/>
      <c r="B58" s="21"/>
      <c r="C58" s="21"/>
      <c r="D58" s="22"/>
      <c r="E58" s="21"/>
      <c r="F58" s="21"/>
      <c r="G58" s="21"/>
      <c r="H58" s="21"/>
    </row>
    <row r="59" spans="1:8" ht="13.5" thickBot="1">
      <c r="A59" s="29" t="s">
        <v>51</v>
      </c>
      <c r="B59" s="30">
        <f>SUM(B9,B11,B16,B20,B22,B33,B35,B42,B44,B48,B57)</f>
        <v>34392</v>
      </c>
      <c r="C59" s="30">
        <f>SUM(C9,C11,C16,C20,C22,C33,C35,C42,C44,C48,C57)</f>
        <v>3156</v>
      </c>
      <c r="D59" s="30">
        <f>SUM(D9,D11,D16,D20,D22,D33,D35,D42,D44,D48,D57)</f>
        <v>37548</v>
      </c>
      <c r="E59" s="28">
        <f>((E9*B9)+(E11*B11)+(E16*B16)+(E20*B20)+(E22*B22)+(E33*B33)+(E35*B35)+(E42*B42)+(E44*B44)+(E48*B48)+(E57*B57))/B59</f>
        <v>2290.2657594789484</v>
      </c>
      <c r="F59" s="28">
        <f>((F16*C16)+(F20*C20)+(F33*C33)+(F35*C35)+(F42*C42)+(F44*C44)+(F57*C57))/C59</f>
        <v>3163.6295944233207</v>
      </c>
      <c r="G59" s="30">
        <f>SUM(G9,G11,G16,G20,G22,G33,G35,G42,G44,G48,G57)</f>
        <v>88748</v>
      </c>
      <c r="H59" s="30">
        <f>SUM(H9,H11,H16,H20,H22,H33,H35,H42,H44,H48,H57)</f>
        <v>69622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