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390" windowWidth="6735" windowHeight="6630" activeTab="0"/>
  </bookViews>
  <sheets>
    <sheet name="24.1" sheetId="1" r:id="rId1"/>
    <sheet name="24.2" sheetId="2" r:id="rId2"/>
    <sheet name="24.3" sheetId="3" r:id="rId3"/>
    <sheet name="24.4" sheetId="4" r:id="rId4"/>
    <sheet name="24.5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 localSheetId="0">'[3]GANADE1'!$B$77</definedName>
    <definedName name="\A">'[1]p395fao'!$B$75</definedName>
    <definedName name="\B" localSheetId="0">'[1]19.22'!#REF!</definedName>
    <definedName name="\B">'[2]p405'!#REF!</definedName>
    <definedName name="\C" localSheetId="0">'[3]GANADE1'!$B$79</definedName>
    <definedName name="\C" localSheetId="4">#REF!</definedName>
    <definedName name="\C">'[1]p395fao'!$B$77</definedName>
    <definedName name="\D" localSheetId="0">'[1]19.11-12'!$B$51</definedName>
    <definedName name="\D">'[1]p395fao'!$B$79</definedName>
    <definedName name="\G" localSheetId="0">'[3]GANADE1'!$B$75</definedName>
    <definedName name="\G" localSheetId="4">#REF!</definedName>
    <definedName name="\G">'[1]p395fao'!#REF!</definedName>
    <definedName name="\L" localSheetId="0">'[1]19.11-12'!$B$53</definedName>
    <definedName name="\L">'[1]p395fao'!$B$81</definedName>
    <definedName name="\N">#REF!</definedName>
    <definedName name="\T">'[1]19.18-19'!#REF!</definedName>
    <definedName name="__123Graph_A" localSheetId="0" hidden="1">'[1]19.14-15'!$B$34:$B$37</definedName>
    <definedName name="__123Graph_A" hidden="1">'[1]p399fao'!#REF!</definedName>
    <definedName name="__123Graph_ACurrent" localSheetId="0" hidden="1">'[1]19.14-15'!$B$34:$B$37</definedName>
    <definedName name="__123Graph_ACurrent" hidden="1">'[1]p399fao'!#REF!</definedName>
    <definedName name="__123Graph_AGrßfico1" localSheetId="0" hidden="1">'[1]19.14-15'!$B$34:$B$37</definedName>
    <definedName name="__123Graph_AGrßfico1" hidden="1">'[1]p399fao'!#REF!</definedName>
    <definedName name="__123Graph_B" localSheetId="0" hidden="1">'[1]19.14-15'!#REF!</definedName>
    <definedName name="__123Graph_B" hidden="1">'[1]p399fao'!#REF!</definedName>
    <definedName name="__123Graph_BCurrent" localSheetId="0" hidden="1">'[1]19.14-15'!#REF!</definedName>
    <definedName name="__123Graph_BCurrent" hidden="1">'[1]p399fao'!#REF!</definedName>
    <definedName name="__123Graph_BGrßfico1" localSheetId="0" hidden="1">'[1]19.14-15'!#REF!</definedName>
    <definedName name="__123Graph_BGrßfico1" hidden="1">'[1]p399fao'!#REF!</definedName>
    <definedName name="__123Graph_C" localSheetId="0" hidden="1">'[1]19.14-15'!$C$34:$C$37</definedName>
    <definedName name="__123Graph_C" hidden="1">'[1]p399fao'!#REF!</definedName>
    <definedName name="__123Graph_CCurrent" localSheetId="0" hidden="1">'[1]19.14-15'!$C$34:$C$37</definedName>
    <definedName name="__123Graph_CCurrent" hidden="1">'[1]p399fao'!#REF!</definedName>
    <definedName name="__123Graph_CGrßfico1" localSheetId="0" hidden="1">'[1]19.14-15'!$C$34:$C$37</definedName>
    <definedName name="__123Graph_CGrßfico1" hidden="1">'[1]p399fao'!#REF!</definedName>
    <definedName name="__123Graph_D" localSheetId="0" hidden="1">'[1]19.14-15'!#REF!</definedName>
    <definedName name="__123Graph_D" hidden="1">'[1]p399fao'!#REF!</definedName>
    <definedName name="__123Graph_DCurrent" localSheetId="0" hidden="1">'[1]19.14-15'!#REF!</definedName>
    <definedName name="__123Graph_DCurrent" hidden="1">'[1]p399fao'!#REF!</definedName>
    <definedName name="__123Graph_DGrßfico1" localSheetId="0" hidden="1">'[1]19.14-15'!#REF!</definedName>
    <definedName name="__123Graph_DGrßfico1" hidden="1">'[1]p399fao'!#REF!</definedName>
    <definedName name="__123Graph_E" localSheetId="0" hidden="1">'[1]19.14-15'!$D$34:$D$37</definedName>
    <definedName name="__123Graph_E" hidden="1">'[1]p399fao'!#REF!</definedName>
    <definedName name="__123Graph_ECurrent" localSheetId="0" hidden="1">'[1]19.14-15'!$D$34:$D$37</definedName>
    <definedName name="__123Graph_ECurrent" hidden="1">'[1]p399fao'!#REF!</definedName>
    <definedName name="__123Graph_EGrßfico1" localSheetId="0" hidden="1">'[1]19.14-15'!$D$34:$D$37</definedName>
    <definedName name="__123Graph_EGrßfico1" hidden="1">'[1]p399fao'!#REF!</definedName>
    <definedName name="__123Graph_F" localSheetId="0" hidden="1">'[1]19.14-15'!#REF!</definedName>
    <definedName name="__123Graph_F" hidden="1">'[1]p399fao'!#REF!</definedName>
    <definedName name="__123Graph_FCurrent" localSheetId="0" hidden="1">'[1]19.14-15'!#REF!</definedName>
    <definedName name="__123Graph_FCurrent" hidden="1">'[1]p399fao'!#REF!</definedName>
    <definedName name="__123Graph_FGrßfico1" localSheetId="0" hidden="1">'[1]19.14-15'!#REF!</definedName>
    <definedName name="__123Graph_FGrßfico1" hidden="1">'[1]p399fao'!#REF!</definedName>
    <definedName name="__123Graph_X" localSheetId="0" hidden="1">'[1]19.14-15'!#REF!</definedName>
    <definedName name="__123Graph_X" hidden="1">'[1]p399fao'!#REF!</definedName>
    <definedName name="__123Graph_XCurrent" localSheetId="0" hidden="1">'[1]19.14-15'!#REF!</definedName>
    <definedName name="__123Graph_XCurrent" hidden="1">'[1]p399fao'!#REF!</definedName>
    <definedName name="__123Graph_XGrßfico1" localSheetId="0" hidden="1">'[1]19.14-15'!#REF!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</definedNames>
  <calcPr fullCalcOnLoad="1"/>
</workbook>
</file>

<file path=xl/sharedStrings.xml><?xml version="1.0" encoding="utf-8"?>
<sst xmlns="http://schemas.openxmlformats.org/spreadsheetml/2006/main" count="450" uniqueCount="154">
  <si>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</si>
  <si>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</si>
  <si>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</si>
  <si>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</si>
  <si>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</si>
  <si>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</si>
  <si>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</si>
  <si>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</si>
  <si>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</si>
  <si>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</si>
  <si>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</si>
  <si>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</si>
  <si>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</si>
  <si>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</si>
  <si>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</si>
  <si>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</si>
  <si>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</si>
  <si>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</si>
  <si>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</si>
  <si>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</si>
  <si>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</si>
  <si>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</si>
  <si>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</si>
  <si>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</si>
  <si>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</si>
  <si>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</si>
  <si>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</si>
  <si>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</si>
  <si>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</si>
  <si>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</si>
  <si>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</si>
  <si>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</si>
  <si>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</si>
  <si>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</si>
  <si>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</si>
  <si>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</si>
  <si>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</si>
  <si>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</si>
  <si>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</si>
  <si>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</si>
  <si>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</si>
  <si>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</si>
  <si>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</si>
  <si>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</si>
  <si>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</si>
  <si>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Movilistas</t>
  </si>
  <si>
    <t>Fijistas</t>
  </si>
  <si>
    <t>Total</t>
  </si>
  <si>
    <t>Miel</t>
  </si>
  <si>
    <t>Colmenas</t>
  </si>
  <si>
    <t>movilistas</t>
  </si>
  <si>
    <t>fijistas</t>
  </si>
  <si>
    <t>Cera</t>
  </si>
  <si>
    <t>Número de colmenas</t>
  </si>
  <si>
    <t>Comercio Internacional</t>
  </si>
  <si>
    <t>Países</t>
  </si>
  <si>
    <t>Producción</t>
  </si>
  <si>
    <t>Importaciones</t>
  </si>
  <si>
    <t>Exportaciones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</si>
  <si>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</si>
  <si>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</si>
  <si>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</si>
  <si>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</si>
  <si>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</si>
  <si>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</si>
  <si>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</si>
  <si>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</si>
  <si>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</si>
  <si>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</si>
  <si>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</si>
  <si>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</si>
  <si>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</si>
  <si>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</si>
  <si>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</si>
  <si>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</si>
  <si>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</si>
  <si>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</si>
  <si>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</si>
  <si>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</si>
  <si>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</si>
  <si>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</si>
  <si>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</si>
  <si>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</si>
  <si>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</si>
  <si>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</si>
  <si>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</si>
  <si>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</si>
  <si>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</si>
  <si>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</si>
  <si>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</si>
  <si>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</si>
  <si>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</si>
  <si>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</si>
  <si>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</si>
  <si>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Méjico </t>
  </si>
  <si>
    <t xml:space="preserve">  Noruega</t>
  </si>
  <si>
    <t xml:space="preserve">  Nueva Zelanda</t>
  </si>
  <si>
    <t xml:space="preserve">  Suiza</t>
  </si>
  <si>
    <t>MUNDO</t>
  </si>
  <si>
    <t/>
  </si>
  <si>
    <t>Fuente: Estadística del Comercio Exterior de España. Departamento de Aduanas e Impuestos Especiales. Agencia Tributaria.</t>
  </si>
  <si>
    <t>–</t>
  </si>
  <si>
    <t>MIEL Y CERA</t>
  </si>
  <si>
    <t xml:space="preserve">   Alemania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</si>
  <si>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</si>
  <si>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</si>
  <si>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</si>
  <si>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</si>
  <si>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</si>
  <si>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</si>
  <si>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</si>
  <si>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</si>
  <si>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</si>
  <si>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</si>
  <si>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</si>
  <si>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</si>
  <si>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</si>
  <si>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</si>
  <si>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</si>
  <si>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</si>
  <si>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</si>
  <si>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</si>
  <si>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</si>
  <si>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</si>
  <si>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</si>
  <si>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</si>
  <si>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</si>
  <si>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</si>
  <si>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</si>
  <si>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</si>
  <si>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</si>
  <si>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</si>
  <si>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</si>
  <si>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</si>
  <si>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</si>
  <si>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Años</t>
  </si>
  <si>
    <t>(miles)</t>
  </si>
  <si>
    <t>(toneladas)</t>
  </si>
  <si>
    <t>Precios percibidos por los</t>
  </si>
  <si>
    <t>Valor</t>
  </si>
  <si>
    <t>Comercio exterior</t>
  </si>
  <si>
    <t>Miel natural (toneladas)</t>
  </si>
  <si>
    <t xml:space="preserve"> 24.1.  MIEL Y CERA: Serie histórica del número de colmenas, producción, valor y comercio exterior</t>
  </si>
  <si>
    <t xml:space="preserve"> 24.4.  MIEL NATURAL: Comercio exterior de España, por países (toneladas)</t>
  </si>
  <si>
    <t>Provincias y</t>
  </si>
  <si>
    <t xml:space="preserve">   Bélgica y Luxemburgo</t>
  </si>
  <si>
    <t>OTROS PAISES</t>
  </si>
  <si>
    <t>Fuente: FAOSTAT.</t>
  </si>
  <si>
    <t xml:space="preserve"> 24.5.  MIEL NATURAL: Producción y comercio internacional en determinados países, 1999 (miles de toneladas)</t>
  </si>
  <si>
    <t xml:space="preserve">  Japón</t>
  </si>
  <si>
    <t xml:space="preserve"> 24.3.  MIEL Y CERA: Análisis provincial de la producción, 1999 (kilogramos)</t>
  </si>
  <si>
    <t>apicultores (euros/100kg)</t>
  </si>
  <si>
    <t>(miles de euros)</t>
  </si>
  <si>
    <t xml:space="preserve"> 24.2.  MIEL Y CERA: Análisis provincial del número de colmenas, 1999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</si>
</sst>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_"/>
    <numFmt numFmtId="175" formatCode="#,##0.0_);\(#,##0.0\)"/>
    <numFmt numFmtId="176" formatCode="0.0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#,##0.0__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3" fontId="0" fillId="2" borderId="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0" xfId="124" applyFont="1">
      <alignment/>
      <protection/>
    </xf>
    <xf numFmtId="0" fontId="0" fillId="0" borderId="7" xfId="124" applyFont="1" applyBorder="1">
      <alignment/>
      <protection/>
    </xf>
    <xf numFmtId="0" fontId="0" fillId="0" borderId="1" xfId="124" applyFont="1" applyBorder="1">
      <alignment/>
      <protection/>
    </xf>
    <xf numFmtId="1" fontId="0" fillId="0" borderId="3" xfId="124" applyNumberFormat="1" applyFont="1" applyBorder="1" applyAlignment="1">
      <alignment horizontal="center" vertical="center"/>
      <protection/>
    </xf>
    <xf numFmtId="3" fontId="0" fillId="0" borderId="2" xfId="124" applyNumberFormat="1" applyFont="1" applyBorder="1" applyAlignment="1">
      <alignment horizontal="right"/>
      <protection/>
    </xf>
    <xf numFmtId="3" fontId="0" fillId="0" borderId="0" xfId="124" applyNumberFormat="1" applyFont="1">
      <alignment/>
      <protection/>
    </xf>
    <xf numFmtId="3" fontId="0" fillId="0" borderId="2" xfId="124" applyNumberFormat="1" applyFont="1" applyBorder="1" applyAlignment="1" quotePrefix="1">
      <alignment horizontal="right"/>
      <protection/>
    </xf>
    <xf numFmtId="0" fontId="0" fillId="0" borderId="0" xfId="124" applyFont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124" applyFont="1" applyBorder="1" applyAlignment="1">
      <alignment horizontal="center" vertical="center"/>
      <protection/>
    </xf>
    <xf numFmtId="3" fontId="0" fillId="0" borderId="0" xfId="124" applyNumberFormat="1" applyFont="1" applyBorder="1" applyProtection="1">
      <alignment/>
      <protection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216" fontId="0" fillId="2" borderId="2" xfId="0" applyNumberFormat="1" applyFont="1" applyFill="1" applyBorder="1" applyAlignment="1" applyProtection="1">
      <alignment/>
      <protection/>
    </xf>
    <xf numFmtId="216" fontId="0" fillId="2" borderId="3" xfId="0" applyNumberFormat="1" applyFont="1" applyFill="1" applyBorder="1" applyAlignment="1" applyProtection="1">
      <alignment/>
      <protection/>
    </xf>
    <xf numFmtId="216" fontId="0" fillId="2" borderId="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124" applyFont="1">
      <alignment/>
      <protection/>
    </xf>
    <xf numFmtId="0" fontId="9" fillId="0" borderId="0" xfId="124" applyFont="1">
      <alignment/>
      <protection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173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3" fontId="4" fillId="2" borderId="3" xfId="0" applyNumberFormat="1" applyFont="1" applyFill="1" applyBorder="1" applyAlignment="1" applyProtection="1">
      <alignment horizontal="right"/>
      <protection/>
    </xf>
    <xf numFmtId="173" fontId="4" fillId="2" borderId="0" xfId="0" applyNumberFormat="1" applyFont="1" applyFill="1" applyBorder="1" applyAlignment="1" applyProtection="1">
      <alignment horizontal="right"/>
      <protection/>
    </xf>
    <xf numFmtId="173" fontId="0" fillId="2" borderId="3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 quotePrefix="1">
      <alignment horizontal="right"/>
    </xf>
    <xf numFmtId="173" fontId="4" fillId="2" borderId="0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73" fontId="0" fillId="2" borderId="15" xfId="0" applyNumberFormat="1" applyFont="1" applyFill="1" applyBorder="1" applyAlignment="1" applyProtection="1">
      <alignment horizontal="right"/>
      <protection/>
    </xf>
    <xf numFmtId="173" fontId="0" fillId="2" borderId="11" xfId="0" applyNumberFormat="1" applyFont="1" applyFill="1" applyBorder="1" applyAlignment="1" applyProtection="1">
      <alignment horizontal="right"/>
      <protection/>
    </xf>
    <xf numFmtId="0" fontId="4" fillId="2" borderId="16" xfId="0" applyFont="1" applyFill="1" applyBorder="1" applyAlignment="1">
      <alignment/>
    </xf>
    <xf numFmtId="173" fontId="4" fillId="2" borderId="1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4" fillId="2" borderId="2" xfId="0" applyNumberFormat="1" applyFont="1" applyFill="1" applyBorder="1" applyAlignment="1" applyProtection="1">
      <alignment horizontal="right"/>
      <protection/>
    </xf>
    <xf numFmtId="173" fontId="4" fillId="2" borderId="2" xfId="0" applyNumberFormat="1" applyFont="1" applyFill="1" applyBorder="1" applyAlignment="1">
      <alignment horizontal="right"/>
    </xf>
    <xf numFmtId="173" fontId="4" fillId="2" borderId="2" xfId="0" applyNumberFormat="1" applyFont="1" applyFill="1" applyBorder="1" applyAlignment="1" quotePrefix="1">
      <alignment horizontal="right"/>
    </xf>
    <xf numFmtId="173" fontId="0" fillId="2" borderId="3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/>
    </xf>
    <xf numFmtId="173" fontId="0" fillId="2" borderId="11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4" xfId="124" applyFont="1" applyBorder="1" applyAlignment="1">
      <alignment horizontal="center"/>
      <protection/>
    </xf>
    <xf numFmtId="0" fontId="0" fillId="0" borderId="2" xfId="124" applyFont="1" applyBorder="1" applyAlignment="1">
      <alignment horizontal="center"/>
      <protection/>
    </xf>
    <xf numFmtId="3" fontId="4" fillId="0" borderId="10" xfId="124" applyNumberFormat="1" applyFont="1" applyBorder="1" applyProtection="1">
      <alignment/>
      <protection/>
    </xf>
    <xf numFmtId="3" fontId="4" fillId="0" borderId="11" xfId="124" applyNumberFormat="1" applyFont="1" applyBorder="1" applyAlignment="1">
      <alignment horizontal="right"/>
      <protection/>
    </xf>
    <xf numFmtId="3" fontId="0" fillId="0" borderId="16" xfId="124" applyNumberFormat="1" applyFont="1" applyBorder="1" applyProtection="1">
      <alignment/>
      <protection/>
    </xf>
    <xf numFmtId="3" fontId="0" fillId="0" borderId="14" xfId="124" applyNumberFormat="1" applyFont="1" applyBorder="1" applyAlignment="1">
      <alignment horizontal="right"/>
      <protection/>
    </xf>
    <xf numFmtId="0" fontId="0" fillId="0" borderId="18" xfId="124" applyFont="1" applyBorder="1" applyAlignment="1">
      <alignment horizontal="center"/>
      <protection/>
    </xf>
    <xf numFmtId="3" fontId="4" fillId="0" borderId="2" xfId="124" applyNumberFormat="1" applyFont="1" applyBorder="1" applyAlignment="1" quotePrefix="1">
      <alignment horizontal="right"/>
      <protection/>
    </xf>
    <xf numFmtId="3" fontId="0" fillId="0" borderId="3" xfId="124" applyNumberFormat="1" applyFont="1" applyBorder="1" applyAlignment="1" quotePrefix="1">
      <alignment horizontal="right"/>
      <protection/>
    </xf>
    <xf numFmtId="173" fontId="4" fillId="2" borderId="3" xfId="0" applyNumberFormat="1" applyFont="1" applyFill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/>
    </xf>
    <xf numFmtId="216" fontId="0" fillId="0" borderId="13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124" applyFont="1" applyBorder="1" applyAlignment="1">
      <alignment horizontal="center" vertical="center"/>
      <protection/>
    </xf>
    <xf numFmtId="0" fontId="0" fillId="0" borderId="7" xfId="124" applyFont="1" applyBorder="1" applyAlignment="1">
      <alignment horizontal="center" vertical="center"/>
      <protection/>
    </xf>
    <xf numFmtId="0" fontId="0" fillId="0" borderId="6" xfId="124" applyFont="1" applyBorder="1" applyAlignment="1">
      <alignment horizontal="center" vertical="center"/>
      <protection/>
    </xf>
    <xf numFmtId="0" fontId="0" fillId="0" borderId="5" xfId="124" applyFont="1" applyBorder="1" applyAlignment="1">
      <alignment horizontal="center" vertical="center"/>
      <protection/>
    </xf>
    <xf numFmtId="0" fontId="8" fillId="0" borderId="0" xfId="124" applyFont="1" applyAlignment="1">
      <alignment horizontal="center"/>
      <protection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2.7109375" style="2" customWidth="1"/>
    <col min="2" max="8" width="14.7109375" style="2" customWidth="1"/>
    <col min="9" max="9" width="11.421875" style="2" customWidth="1"/>
    <col min="10" max="10" width="12.7109375" style="2" customWidth="1"/>
    <col min="11" max="16" width="13.00390625" style="2" customWidth="1"/>
    <col min="17" max="16384" width="11.421875" style="2" customWidth="1"/>
  </cols>
  <sheetData>
    <row r="1" spans="1:8" s="35" customFormat="1" ht="18">
      <c r="A1" s="114" t="s">
        <v>102</v>
      </c>
      <c r="B1" s="114"/>
      <c r="C1" s="114"/>
      <c r="D1" s="114"/>
      <c r="E1" s="114"/>
      <c r="F1" s="114"/>
      <c r="G1" s="114"/>
      <c r="H1" s="34"/>
    </row>
    <row r="3" spans="1:8" ht="15">
      <c r="A3" s="113" t="s">
        <v>142</v>
      </c>
      <c r="B3" s="113"/>
      <c r="C3" s="113"/>
      <c r="D3" s="113"/>
      <c r="E3" s="113"/>
      <c r="F3" s="113"/>
      <c r="G3" s="113"/>
      <c r="H3" s="100"/>
    </row>
    <row r="4" spans="1:8" ht="15">
      <c r="A4" s="110"/>
      <c r="B4" s="110"/>
      <c r="C4" s="110"/>
      <c r="D4" s="110"/>
      <c r="E4" s="110"/>
      <c r="F4" s="110"/>
      <c r="G4" s="110"/>
      <c r="H4" s="110"/>
    </row>
    <row r="5" spans="1:8" ht="12.75">
      <c r="A5" s="30"/>
      <c r="B5" s="106" t="s">
        <v>53</v>
      </c>
      <c r="C5" s="107"/>
      <c r="D5" s="111"/>
      <c r="E5" s="106" t="s">
        <v>56</v>
      </c>
      <c r="F5" s="107"/>
      <c r="G5" s="6"/>
      <c r="H5" s="6"/>
    </row>
    <row r="6" spans="1:6" ht="12.75">
      <c r="A6" s="15" t="s">
        <v>135</v>
      </c>
      <c r="B6" s="108" t="s">
        <v>136</v>
      </c>
      <c r="C6" s="109"/>
      <c r="D6" s="112"/>
      <c r="E6" s="108" t="s">
        <v>137</v>
      </c>
      <c r="F6" s="109"/>
    </row>
    <row r="7" spans="1:6" ht="13.5" thickBot="1">
      <c r="A7" s="26"/>
      <c r="B7" s="4" t="s">
        <v>45</v>
      </c>
      <c r="C7" s="3" t="s">
        <v>46</v>
      </c>
      <c r="D7" s="3" t="s">
        <v>47</v>
      </c>
      <c r="E7" s="4" t="s">
        <v>48</v>
      </c>
      <c r="F7" s="3" t="s">
        <v>52</v>
      </c>
    </row>
    <row r="8" spans="1:6" ht="12.75">
      <c r="A8" s="44">
        <v>1985</v>
      </c>
      <c r="B8" s="45">
        <v>1102</v>
      </c>
      <c r="C8" s="45">
        <v>245</v>
      </c>
      <c r="D8" s="45">
        <v>1347</v>
      </c>
      <c r="E8" s="45">
        <v>16069</v>
      </c>
      <c r="F8" s="45">
        <v>1002</v>
      </c>
    </row>
    <row r="9" spans="1:6" ht="12.75">
      <c r="A9" s="41">
        <v>1986</v>
      </c>
      <c r="B9" s="7">
        <v>1109</v>
      </c>
      <c r="C9" s="7">
        <v>245</v>
      </c>
      <c r="D9" s="7">
        <v>1354</v>
      </c>
      <c r="E9" s="7">
        <v>16556</v>
      </c>
      <c r="F9" s="7">
        <v>996</v>
      </c>
    </row>
    <row r="10" spans="1:6" ht="12.75">
      <c r="A10" s="41">
        <v>1987</v>
      </c>
      <c r="B10" s="7">
        <v>1367</v>
      </c>
      <c r="C10" s="7">
        <v>238</v>
      </c>
      <c r="D10" s="7">
        <v>1605</v>
      </c>
      <c r="E10" s="7">
        <v>22299</v>
      </c>
      <c r="F10" s="7">
        <v>1326</v>
      </c>
    </row>
    <row r="11" spans="1:6" ht="12.75">
      <c r="A11" s="41">
        <v>1988</v>
      </c>
      <c r="B11" s="7">
        <v>1198</v>
      </c>
      <c r="C11" s="7">
        <v>255</v>
      </c>
      <c r="D11" s="7">
        <v>1453</v>
      </c>
      <c r="E11" s="7">
        <v>21443</v>
      </c>
      <c r="F11" s="7">
        <v>1103</v>
      </c>
    </row>
    <row r="12" spans="1:6" ht="12.75">
      <c r="A12" s="41">
        <v>1989</v>
      </c>
      <c r="B12" s="7">
        <v>1231</v>
      </c>
      <c r="C12" s="7">
        <v>215</v>
      </c>
      <c r="D12" s="7">
        <v>1446</v>
      </c>
      <c r="E12" s="7">
        <v>22116</v>
      </c>
      <c r="F12" s="7">
        <v>1085</v>
      </c>
    </row>
    <row r="13" spans="1:6" ht="12.75">
      <c r="A13" s="41">
        <v>1990</v>
      </c>
      <c r="B13" s="7">
        <v>1350</v>
      </c>
      <c r="C13" s="7">
        <v>210</v>
      </c>
      <c r="D13" s="7">
        <v>1560</v>
      </c>
      <c r="E13" s="7">
        <v>23458</v>
      </c>
      <c r="F13" s="7">
        <v>1073</v>
      </c>
    </row>
    <row r="14" spans="1:6" ht="12.75">
      <c r="A14" s="41">
        <v>1991</v>
      </c>
      <c r="B14" s="7">
        <v>1421</v>
      </c>
      <c r="C14" s="7">
        <v>190</v>
      </c>
      <c r="D14" s="7">
        <v>1611</v>
      </c>
      <c r="E14" s="7">
        <v>25302</v>
      </c>
      <c r="F14" s="7">
        <v>1242</v>
      </c>
    </row>
    <row r="15" spans="1:6" ht="12.75">
      <c r="A15" s="41">
        <v>1992</v>
      </c>
      <c r="B15" s="7">
        <v>1444</v>
      </c>
      <c r="C15" s="7">
        <v>177</v>
      </c>
      <c r="D15" s="7">
        <v>1621</v>
      </c>
      <c r="E15" s="7">
        <v>23958</v>
      </c>
      <c r="F15" s="7">
        <v>1243</v>
      </c>
    </row>
    <row r="16" spans="1:6" ht="12.75">
      <c r="A16" s="41">
        <v>1993</v>
      </c>
      <c r="B16" s="7">
        <v>1554</v>
      </c>
      <c r="C16" s="7">
        <v>151</v>
      </c>
      <c r="D16" s="7">
        <v>1705</v>
      </c>
      <c r="E16" s="7">
        <v>28393</v>
      </c>
      <c r="F16" s="7">
        <v>1347</v>
      </c>
    </row>
    <row r="17" spans="1:6" ht="12.75">
      <c r="A17" s="41">
        <v>1994</v>
      </c>
      <c r="B17" s="7">
        <v>1539</v>
      </c>
      <c r="C17" s="7">
        <v>145</v>
      </c>
      <c r="D17" s="7">
        <v>1684</v>
      </c>
      <c r="E17" s="7">
        <v>22036</v>
      </c>
      <c r="F17" s="7">
        <v>1280</v>
      </c>
    </row>
    <row r="18" spans="1:6" ht="12.75">
      <c r="A18" s="42">
        <v>1995</v>
      </c>
      <c r="B18" s="5">
        <v>1516</v>
      </c>
      <c r="C18" s="5">
        <v>135</v>
      </c>
      <c r="D18" s="5">
        <v>1651</v>
      </c>
      <c r="E18" s="5">
        <v>19274</v>
      </c>
      <c r="F18" s="7">
        <v>695</v>
      </c>
    </row>
    <row r="19" spans="1:6" ht="12.75">
      <c r="A19" s="42">
        <v>1996</v>
      </c>
      <c r="B19" s="5">
        <v>1707</v>
      </c>
      <c r="C19" s="5">
        <v>147</v>
      </c>
      <c r="D19" s="5">
        <v>1854</v>
      </c>
      <c r="E19" s="5">
        <v>27312</v>
      </c>
      <c r="F19" s="7">
        <v>1747</v>
      </c>
    </row>
    <row r="20" spans="1:6" ht="12.75">
      <c r="A20" s="42">
        <v>1997</v>
      </c>
      <c r="B20" s="5">
        <v>1709</v>
      </c>
      <c r="C20" s="5">
        <v>143</v>
      </c>
      <c r="D20" s="5">
        <v>1852</v>
      </c>
      <c r="E20" s="5">
        <v>31545</v>
      </c>
      <c r="F20" s="7">
        <v>1784</v>
      </c>
    </row>
    <row r="21" spans="1:6" ht="12.75">
      <c r="A21" s="42">
        <v>1998</v>
      </c>
      <c r="B21" s="5">
        <v>1755</v>
      </c>
      <c r="C21" s="5">
        <v>134</v>
      </c>
      <c r="D21" s="5">
        <v>1890</v>
      </c>
      <c r="E21" s="5">
        <v>32712</v>
      </c>
      <c r="F21" s="7">
        <v>1841</v>
      </c>
    </row>
    <row r="22" spans="1:6" ht="13.5" thickBot="1">
      <c r="A22" s="46">
        <v>1999</v>
      </c>
      <c r="B22" s="47">
        <v>1947</v>
      </c>
      <c r="C22" s="47">
        <v>137</v>
      </c>
      <c r="D22" s="47">
        <v>2085</v>
      </c>
      <c r="E22" s="47">
        <v>30456</v>
      </c>
      <c r="F22" s="48">
        <v>2186</v>
      </c>
    </row>
    <row r="24" ht="12.75">
      <c r="E24" s="99"/>
    </row>
    <row r="28" spans="1:7" ht="12.75">
      <c r="A28" s="30"/>
      <c r="B28" s="106" t="s">
        <v>138</v>
      </c>
      <c r="C28" s="111"/>
      <c r="D28" s="106" t="s">
        <v>139</v>
      </c>
      <c r="E28" s="111"/>
      <c r="F28" s="106" t="s">
        <v>140</v>
      </c>
      <c r="G28" s="107"/>
    </row>
    <row r="29" spans="1:7" ht="12.75">
      <c r="A29" s="15" t="s">
        <v>135</v>
      </c>
      <c r="B29" s="108" t="s">
        <v>151</v>
      </c>
      <c r="C29" s="112"/>
      <c r="D29" s="108" t="s">
        <v>152</v>
      </c>
      <c r="E29" s="112"/>
      <c r="F29" s="108" t="s">
        <v>141</v>
      </c>
      <c r="G29" s="109"/>
    </row>
    <row r="30" spans="1:7" ht="13.5" thickBot="1">
      <c r="A30" s="26"/>
      <c r="B30" s="4" t="s">
        <v>48</v>
      </c>
      <c r="C30" s="43" t="s">
        <v>52</v>
      </c>
      <c r="D30" s="4" t="s">
        <v>48</v>
      </c>
      <c r="E30" s="3" t="s">
        <v>52</v>
      </c>
      <c r="F30" s="4" t="s">
        <v>57</v>
      </c>
      <c r="G30" s="3" t="s">
        <v>58</v>
      </c>
    </row>
    <row r="31" spans="1:7" ht="12.75">
      <c r="A31" s="44">
        <v>1985</v>
      </c>
      <c r="B31" s="49">
        <v>168.83031024244832</v>
      </c>
      <c r="C31" s="49">
        <v>245.2129385885832</v>
      </c>
      <c r="D31" s="45">
        <v>27129.342552859012</v>
      </c>
      <c r="E31" s="45">
        <v>2457.033644657603</v>
      </c>
      <c r="F31" s="45">
        <v>5071</v>
      </c>
      <c r="G31" s="45">
        <v>1907</v>
      </c>
    </row>
    <row r="32" spans="1:7" ht="12.75">
      <c r="A32" s="41">
        <v>1986</v>
      </c>
      <c r="B32" s="31">
        <v>203.41254672869113</v>
      </c>
      <c r="C32" s="31">
        <v>256.46388518264763</v>
      </c>
      <c r="D32" s="7">
        <v>33676.9812364021</v>
      </c>
      <c r="E32" s="7">
        <v>2554.38029641917</v>
      </c>
      <c r="F32" s="7">
        <v>6359</v>
      </c>
      <c r="G32" s="7">
        <v>2466</v>
      </c>
    </row>
    <row r="33" spans="1:7" ht="12.75">
      <c r="A33" s="41">
        <v>1987</v>
      </c>
      <c r="B33" s="31">
        <v>168.23530825910836</v>
      </c>
      <c r="C33" s="31">
        <v>255.88691356243916</v>
      </c>
      <c r="D33" s="7">
        <v>37514.79138869857</v>
      </c>
      <c r="E33" s="7">
        <v>3393.060473837943</v>
      </c>
      <c r="F33" s="7">
        <v>8043</v>
      </c>
      <c r="G33" s="7">
        <v>1499</v>
      </c>
    </row>
    <row r="34" spans="1:7" ht="12.75">
      <c r="A34" s="41">
        <v>1988</v>
      </c>
      <c r="B34" s="31">
        <v>149.11711321866025</v>
      </c>
      <c r="C34" s="31">
        <v>230.96895171468756</v>
      </c>
      <c r="D34" s="7">
        <v>31975.182587477313</v>
      </c>
      <c r="E34" s="7">
        <v>2547.5875374130032</v>
      </c>
      <c r="F34" s="7">
        <v>7929</v>
      </c>
      <c r="G34" s="7">
        <v>1523</v>
      </c>
    </row>
    <row r="35" spans="1:7" ht="12.75">
      <c r="A35" s="41">
        <v>1989</v>
      </c>
      <c r="B35" s="31">
        <v>146.0459413652591</v>
      </c>
      <c r="C35" s="31">
        <v>212.15727284747516</v>
      </c>
      <c r="D35" s="7">
        <v>32299.520392340703</v>
      </c>
      <c r="E35" s="7">
        <v>2301.9064103951055</v>
      </c>
      <c r="F35" s="7">
        <v>4451</v>
      </c>
      <c r="G35" s="7">
        <v>2767</v>
      </c>
    </row>
    <row r="36" spans="1:7" ht="12.75">
      <c r="A36" s="41">
        <v>1990</v>
      </c>
      <c r="B36" s="31">
        <v>125.31102376401861</v>
      </c>
      <c r="C36" s="31">
        <v>198.93500655103196</v>
      </c>
      <c r="D36" s="7">
        <v>29395.459954563485</v>
      </c>
      <c r="E36" s="7">
        <v>2134.5726202925725</v>
      </c>
      <c r="F36" s="7">
        <v>1224</v>
      </c>
      <c r="G36" s="7">
        <v>5057</v>
      </c>
    </row>
    <row r="37" spans="1:7" ht="12.75">
      <c r="A37" s="41">
        <v>1991</v>
      </c>
      <c r="B37" s="31">
        <v>119.78171240368782</v>
      </c>
      <c r="C37" s="31">
        <v>192.20367098193358</v>
      </c>
      <c r="D37" s="7">
        <v>30307.16887238109</v>
      </c>
      <c r="E37" s="7">
        <v>2387.1695935956154</v>
      </c>
      <c r="F37" s="7">
        <v>2457</v>
      </c>
      <c r="G37" s="7">
        <v>4359</v>
      </c>
    </row>
    <row r="38" spans="1:7" ht="12.75">
      <c r="A38" s="41">
        <v>1992</v>
      </c>
      <c r="B38" s="31">
        <v>139.49490942747587</v>
      </c>
      <c r="C38" s="31">
        <v>195.74964239779788</v>
      </c>
      <c r="D38" s="7">
        <v>33420.19040063467</v>
      </c>
      <c r="E38" s="7">
        <v>2433.1680550046276</v>
      </c>
      <c r="F38" s="7">
        <v>11583</v>
      </c>
      <c r="G38" s="7">
        <v>4129</v>
      </c>
    </row>
    <row r="39" spans="1:7" ht="12.75">
      <c r="A39" s="41">
        <v>1993</v>
      </c>
      <c r="B39" s="31">
        <v>124.0849590710757</v>
      </c>
      <c r="C39" s="31">
        <v>175.27917012248628</v>
      </c>
      <c r="D39" s="7">
        <v>35231.44242905052</v>
      </c>
      <c r="E39" s="7">
        <v>2361.0104215498895</v>
      </c>
      <c r="F39" s="7">
        <v>32201</v>
      </c>
      <c r="G39" s="7">
        <v>3988</v>
      </c>
    </row>
    <row r="40" spans="1:7" ht="12.75">
      <c r="A40" s="41">
        <v>1994</v>
      </c>
      <c r="B40" s="31">
        <v>152.9455603235849</v>
      </c>
      <c r="C40" s="31">
        <v>167.27969901313813</v>
      </c>
      <c r="D40" s="7">
        <v>33703.083672905166</v>
      </c>
      <c r="E40" s="7">
        <v>2141.1801473681676</v>
      </c>
      <c r="F40" s="7">
        <v>13056</v>
      </c>
      <c r="G40" s="7">
        <v>5730</v>
      </c>
    </row>
    <row r="41" spans="1:7" ht="12.75">
      <c r="A41" s="42">
        <v>1995</v>
      </c>
      <c r="B41" s="32">
        <v>186.51208635341916</v>
      </c>
      <c r="C41" s="32">
        <v>183.71136994699074</v>
      </c>
      <c r="D41" s="5">
        <v>35948.339523758004</v>
      </c>
      <c r="E41" s="5">
        <v>1276.7940211315859</v>
      </c>
      <c r="F41" s="5">
        <v>17329</v>
      </c>
      <c r="G41" s="7">
        <v>5047</v>
      </c>
    </row>
    <row r="42" spans="1:7" ht="12.75">
      <c r="A42" s="42">
        <v>1996</v>
      </c>
      <c r="B42" s="33">
        <v>212.82439628334117</v>
      </c>
      <c r="C42" s="33">
        <v>203.25027346050751</v>
      </c>
      <c r="D42" s="5">
        <v>58126.59911290614</v>
      </c>
      <c r="E42" s="5">
        <v>3550.782277355065</v>
      </c>
      <c r="F42" s="5">
        <v>9214</v>
      </c>
      <c r="G42" s="7">
        <v>7451</v>
      </c>
    </row>
    <row r="43" spans="1:7" ht="12.75">
      <c r="A43" s="42">
        <v>1997</v>
      </c>
      <c r="B43" s="33">
        <v>200.28127366485162</v>
      </c>
      <c r="C43" s="33">
        <v>160.45821162838223</v>
      </c>
      <c r="D43" s="5">
        <v>63178.72777757744</v>
      </c>
      <c r="E43" s="5">
        <v>2862.5744954503384</v>
      </c>
      <c r="F43" s="5">
        <v>7279</v>
      </c>
      <c r="G43" s="7">
        <v>10097</v>
      </c>
    </row>
    <row r="44" spans="1:7" ht="12.75">
      <c r="A44" s="42">
        <v>1998</v>
      </c>
      <c r="B44" s="33">
        <v>202.7454232928251</v>
      </c>
      <c r="C44" s="33">
        <v>193.23741180147368</v>
      </c>
      <c r="D44" s="5">
        <v>66322.08286754895</v>
      </c>
      <c r="E44" s="5">
        <v>3557.5007512651305</v>
      </c>
      <c r="F44" s="5">
        <v>10710</v>
      </c>
      <c r="G44" s="7">
        <v>9421</v>
      </c>
    </row>
    <row r="45" spans="1:7" s="105" customFormat="1" ht="13.5" thickBot="1">
      <c r="A45" s="101">
        <v>1999</v>
      </c>
      <c r="B45" s="102">
        <v>207.31311528614188</v>
      </c>
      <c r="C45" s="102">
        <v>213.8641472239251</v>
      </c>
      <c r="D45" s="103">
        <f>B45*E22/100</f>
        <v>63139.28239154737</v>
      </c>
      <c r="E45" s="103">
        <f>C45*F22/100</f>
        <v>4675.070258315003</v>
      </c>
      <c r="F45" s="103">
        <v>13960</v>
      </c>
      <c r="G45" s="104">
        <v>7064</v>
      </c>
    </row>
  </sheetData>
  <mergeCells count="13">
    <mergeCell ref="E6:F6"/>
    <mergeCell ref="A3:G3"/>
    <mergeCell ref="A1:G1"/>
    <mergeCell ref="F28:G28"/>
    <mergeCell ref="F29:G29"/>
    <mergeCell ref="A4:H4"/>
    <mergeCell ref="B5:D5"/>
    <mergeCell ref="B28:C28"/>
    <mergeCell ref="B29:C29"/>
    <mergeCell ref="D28:E28"/>
    <mergeCell ref="D29:E29"/>
    <mergeCell ref="B6:D6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85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28.7109375" style="2" customWidth="1"/>
    <col min="2" max="4" width="13.7109375" style="2" customWidth="1"/>
    <col min="5" max="16384" width="11.421875" style="2" customWidth="1"/>
  </cols>
  <sheetData>
    <row r="1" spans="1:8" s="35" customFormat="1" ht="18">
      <c r="A1" s="114" t="s">
        <v>102</v>
      </c>
      <c r="B1" s="114"/>
      <c r="C1" s="114"/>
      <c r="D1" s="114"/>
      <c r="E1" s="114"/>
      <c r="F1" s="114"/>
      <c r="G1" s="114"/>
      <c r="H1" s="114"/>
    </row>
    <row r="3" spans="1:8" ht="15">
      <c r="A3" s="110" t="s">
        <v>153</v>
      </c>
      <c r="B3" s="110"/>
      <c r="C3" s="110"/>
      <c r="D3" s="110"/>
      <c r="E3" s="110"/>
      <c r="F3" s="110"/>
      <c r="G3" s="110"/>
      <c r="H3" s="110"/>
    </row>
    <row r="4" spans="1:8" ht="14.25">
      <c r="A4" s="38"/>
      <c r="B4" s="38"/>
      <c r="C4" s="38"/>
      <c r="D4" s="38"/>
      <c r="E4" s="38"/>
      <c r="F4" s="38"/>
      <c r="G4" s="38"/>
      <c r="H4" s="38"/>
    </row>
    <row r="5" spans="1:4" ht="12.75">
      <c r="A5" s="29" t="s">
        <v>144</v>
      </c>
      <c r="B5" s="115" t="s">
        <v>53</v>
      </c>
      <c r="C5" s="116"/>
      <c r="D5" s="116"/>
    </row>
    <row r="6" spans="1:4" ht="12.75">
      <c r="A6" s="14" t="s">
        <v>0</v>
      </c>
      <c r="B6" s="4"/>
      <c r="C6" s="4"/>
      <c r="D6" s="4"/>
    </row>
    <row r="7" spans="1:4" ht="13.5" thickBot="1">
      <c r="A7" s="14"/>
      <c r="B7" s="4" t="s">
        <v>45</v>
      </c>
      <c r="C7" s="4" t="s">
        <v>46</v>
      </c>
      <c r="D7" s="4" t="s">
        <v>47</v>
      </c>
    </row>
    <row r="8" spans="1:4" ht="12.75">
      <c r="A8" s="62" t="s">
        <v>1</v>
      </c>
      <c r="B8" s="63">
        <v>26000</v>
      </c>
      <c r="C8" s="64">
        <v>985</v>
      </c>
      <c r="D8" s="64">
        <f>SUM(B8:C8)</f>
        <v>26985</v>
      </c>
    </row>
    <row r="9" spans="1:4" ht="12.75">
      <c r="A9" s="26" t="s">
        <v>2</v>
      </c>
      <c r="B9" s="51">
        <v>38723</v>
      </c>
      <c r="C9" s="52">
        <v>3605</v>
      </c>
      <c r="D9" s="68">
        <f aca="true" t="shared" si="0" ref="D9:D72">SUM(B9:C9)</f>
        <v>42328</v>
      </c>
    </row>
    <row r="10" spans="1:4" ht="12.75">
      <c r="A10" s="26" t="s">
        <v>3</v>
      </c>
      <c r="B10" s="51">
        <v>18251</v>
      </c>
      <c r="C10" s="52">
        <v>454</v>
      </c>
      <c r="D10" s="68">
        <f t="shared" si="0"/>
        <v>18705</v>
      </c>
    </row>
    <row r="11" spans="1:4" ht="12.75">
      <c r="A11" s="26" t="s">
        <v>4</v>
      </c>
      <c r="B11" s="51">
        <v>11000</v>
      </c>
      <c r="C11" s="52">
        <v>1000</v>
      </c>
      <c r="D11" s="68">
        <f t="shared" si="0"/>
        <v>12000</v>
      </c>
    </row>
    <row r="12" spans="1:4" ht="12.75">
      <c r="A12" s="50" t="s">
        <v>118</v>
      </c>
      <c r="B12" s="53">
        <f>SUM(B8:B11)</f>
        <v>93974</v>
      </c>
      <c r="C12" s="54">
        <f>SUM(C8:C11)</f>
        <v>6044</v>
      </c>
      <c r="D12" s="69">
        <f>SUM(D8:D11)</f>
        <v>100018</v>
      </c>
    </row>
    <row r="13" spans="1:4" ht="12.75">
      <c r="A13" s="26"/>
      <c r="B13" s="55"/>
      <c r="C13" s="56"/>
      <c r="D13" s="61"/>
    </row>
    <row r="14" spans="1:4" ht="12.75">
      <c r="A14" s="50" t="s">
        <v>119</v>
      </c>
      <c r="B14" s="53">
        <v>35000</v>
      </c>
      <c r="C14" s="54">
        <v>5000</v>
      </c>
      <c r="D14" s="69">
        <f t="shared" si="0"/>
        <v>40000</v>
      </c>
    </row>
    <row r="15" spans="1:4" ht="12.75">
      <c r="A15" s="26"/>
      <c r="B15" s="55"/>
      <c r="C15" s="56"/>
      <c r="D15" s="61"/>
    </row>
    <row r="16" spans="1:4" ht="12.75">
      <c r="A16" s="50" t="s">
        <v>120</v>
      </c>
      <c r="B16" s="53">
        <v>21000</v>
      </c>
      <c r="C16" s="54">
        <v>5000</v>
      </c>
      <c r="D16" s="69">
        <f t="shared" si="0"/>
        <v>26000</v>
      </c>
    </row>
    <row r="17" spans="1:4" ht="12.75">
      <c r="A17" s="26"/>
      <c r="B17" s="55"/>
      <c r="C17" s="56"/>
      <c r="D17" s="61"/>
    </row>
    <row r="18" spans="1:5" ht="12.75">
      <c r="A18" s="26" t="s">
        <v>5</v>
      </c>
      <c r="B18" s="51">
        <v>10750</v>
      </c>
      <c r="C18" s="57" t="s">
        <v>101</v>
      </c>
      <c r="D18" s="68">
        <f t="shared" si="0"/>
        <v>10750</v>
      </c>
      <c r="E18" s="6"/>
    </row>
    <row r="19" spans="1:5" ht="12.75">
      <c r="A19" s="26" t="s">
        <v>6</v>
      </c>
      <c r="B19" s="51">
        <v>5841</v>
      </c>
      <c r="C19" s="57" t="s">
        <v>101</v>
      </c>
      <c r="D19" s="68">
        <f t="shared" si="0"/>
        <v>5841</v>
      </c>
      <c r="E19" s="6"/>
    </row>
    <row r="20" spans="1:5" ht="12.75">
      <c r="A20" s="26" t="s">
        <v>7</v>
      </c>
      <c r="B20" s="51">
        <v>8500</v>
      </c>
      <c r="C20" s="57" t="s">
        <v>101</v>
      </c>
      <c r="D20" s="68">
        <f t="shared" si="0"/>
        <v>8500</v>
      </c>
      <c r="E20" s="6"/>
    </row>
    <row r="21" spans="1:5" ht="12.75">
      <c r="A21" s="50" t="s">
        <v>121</v>
      </c>
      <c r="B21" s="53">
        <f>SUM(B18:B20)</f>
        <v>25091</v>
      </c>
      <c r="C21" s="57" t="s">
        <v>101</v>
      </c>
      <c r="D21" s="69">
        <f>SUM(D18:D20)</f>
        <v>25091</v>
      </c>
      <c r="E21" s="6"/>
    </row>
    <row r="22" spans="1:5" ht="12.75">
      <c r="A22" s="26"/>
      <c r="B22" s="55"/>
      <c r="C22" s="56"/>
      <c r="D22" s="61"/>
      <c r="E22" s="6"/>
    </row>
    <row r="23" spans="1:5" ht="12.75">
      <c r="A23" s="50" t="s">
        <v>122</v>
      </c>
      <c r="B23" s="53">
        <v>14152</v>
      </c>
      <c r="C23" s="54">
        <v>380</v>
      </c>
      <c r="D23" s="69">
        <f t="shared" si="0"/>
        <v>14532</v>
      </c>
      <c r="E23" s="6"/>
    </row>
    <row r="24" spans="1:5" ht="12.75">
      <c r="A24" s="26"/>
      <c r="B24" s="55"/>
      <c r="C24" s="56"/>
      <c r="D24" s="61"/>
      <c r="E24" s="6"/>
    </row>
    <row r="25" spans="1:5" ht="12.75">
      <c r="A25" s="50" t="s">
        <v>123</v>
      </c>
      <c r="B25" s="53">
        <v>11500</v>
      </c>
      <c r="C25" s="54">
        <v>3700</v>
      </c>
      <c r="D25" s="69">
        <f>SUM(B25:C25)</f>
        <v>15200</v>
      </c>
      <c r="E25" s="6"/>
    </row>
    <row r="26" spans="1:5" ht="12.75">
      <c r="A26" s="26"/>
      <c r="B26" s="55"/>
      <c r="C26" s="56"/>
      <c r="D26" s="61"/>
      <c r="E26" s="6"/>
    </row>
    <row r="27" spans="1:5" ht="12.75">
      <c r="A27" s="26" t="s">
        <v>8</v>
      </c>
      <c r="B27" s="51">
        <v>24778</v>
      </c>
      <c r="C27" s="52">
        <v>1371</v>
      </c>
      <c r="D27" s="68">
        <f t="shared" si="0"/>
        <v>26149</v>
      </c>
      <c r="E27" s="6"/>
    </row>
    <row r="28" spans="1:5" ht="12.75">
      <c r="A28" s="26" t="s">
        <v>9</v>
      </c>
      <c r="B28" s="51">
        <v>32312</v>
      </c>
      <c r="C28" s="52">
        <v>326</v>
      </c>
      <c r="D28" s="68">
        <f t="shared" si="0"/>
        <v>32638</v>
      </c>
      <c r="E28" s="6"/>
    </row>
    <row r="29" spans="1:5" ht="12.75">
      <c r="A29" s="26" t="s">
        <v>10</v>
      </c>
      <c r="B29" s="51">
        <v>41709</v>
      </c>
      <c r="C29" s="57" t="s">
        <v>101</v>
      </c>
      <c r="D29" s="68">
        <f t="shared" si="0"/>
        <v>41709</v>
      </c>
      <c r="E29" s="6"/>
    </row>
    <row r="30" spans="1:5" ht="12.75">
      <c r="A30" s="50" t="s">
        <v>124</v>
      </c>
      <c r="B30" s="53">
        <f>SUM(B27:B29)</f>
        <v>98799</v>
      </c>
      <c r="C30" s="53">
        <f>SUM(C27:C29)</f>
        <v>1697</v>
      </c>
      <c r="D30" s="69">
        <f>SUM(D27:D29)</f>
        <v>100496</v>
      </c>
      <c r="E30" s="6"/>
    </row>
    <row r="31" spans="1:5" ht="12.75">
      <c r="A31" s="26"/>
      <c r="B31" s="55"/>
      <c r="C31" s="56"/>
      <c r="D31" s="61"/>
      <c r="E31" s="6"/>
    </row>
    <row r="32" spans="1:5" ht="12.75">
      <c r="A32" s="26" t="s">
        <v>11</v>
      </c>
      <c r="B32" s="51">
        <v>10150</v>
      </c>
      <c r="C32" s="52">
        <v>1325</v>
      </c>
      <c r="D32" s="68">
        <f t="shared" si="0"/>
        <v>11475</v>
      </c>
      <c r="E32" s="6"/>
    </row>
    <row r="33" spans="1:5" ht="12.75">
      <c r="A33" s="26" t="s">
        <v>12</v>
      </c>
      <c r="B33" s="51">
        <v>6500</v>
      </c>
      <c r="C33" s="52">
        <v>1700</v>
      </c>
      <c r="D33" s="68">
        <f t="shared" si="0"/>
        <v>8200</v>
      </c>
      <c r="E33" s="6"/>
    </row>
    <row r="34" spans="1:5" ht="12.75">
      <c r="A34" s="26" t="s">
        <v>13</v>
      </c>
      <c r="B34" s="51">
        <v>19219</v>
      </c>
      <c r="C34" s="52">
        <v>2860</v>
      </c>
      <c r="D34" s="68">
        <f t="shared" si="0"/>
        <v>22079</v>
      </c>
      <c r="E34" s="6"/>
    </row>
    <row r="35" spans="1:5" ht="12.75">
      <c r="A35" s="26" t="s">
        <v>14</v>
      </c>
      <c r="B35" s="51">
        <v>15120</v>
      </c>
      <c r="C35" s="52">
        <v>8320</v>
      </c>
      <c r="D35" s="68">
        <f t="shared" si="0"/>
        <v>23440</v>
      </c>
      <c r="E35" s="6"/>
    </row>
    <row r="36" spans="1:5" ht="12.75">
      <c r="A36" s="50" t="s">
        <v>125</v>
      </c>
      <c r="B36" s="53">
        <f>SUM(B32:B35)</f>
        <v>50989</v>
      </c>
      <c r="C36" s="53">
        <f>SUM(C32:C35)</f>
        <v>14205</v>
      </c>
      <c r="D36" s="69">
        <f>SUM(D32:D35)</f>
        <v>65194</v>
      </c>
      <c r="E36" s="6"/>
    </row>
    <row r="37" spans="1:5" ht="12.75">
      <c r="A37" s="26"/>
      <c r="B37" s="55"/>
      <c r="C37" s="56"/>
      <c r="D37" s="61"/>
      <c r="E37" s="6"/>
    </row>
    <row r="38" spans="1:5" ht="12.75">
      <c r="A38" s="50" t="s">
        <v>126</v>
      </c>
      <c r="B38" s="53">
        <v>10469</v>
      </c>
      <c r="C38" s="58" t="s">
        <v>101</v>
      </c>
      <c r="D38" s="69">
        <f t="shared" si="0"/>
        <v>10469</v>
      </c>
      <c r="E38" s="6"/>
    </row>
    <row r="39" spans="1:5" ht="12.75">
      <c r="A39" s="26"/>
      <c r="B39" s="55"/>
      <c r="C39" s="56"/>
      <c r="D39" s="61"/>
      <c r="E39" s="6"/>
    </row>
    <row r="40" spans="1:5" ht="12.75">
      <c r="A40" s="26" t="s">
        <v>15</v>
      </c>
      <c r="B40" s="51">
        <v>9300</v>
      </c>
      <c r="C40" s="57" t="s">
        <v>101</v>
      </c>
      <c r="D40" s="68">
        <f t="shared" si="0"/>
        <v>9300</v>
      </c>
      <c r="E40" s="6"/>
    </row>
    <row r="41" spans="1:5" ht="12.75">
      <c r="A41" s="26" t="s">
        <v>16</v>
      </c>
      <c r="B41" s="51">
        <v>91294</v>
      </c>
      <c r="C41" s="52">
        <v>80</v>
      </c>
      <c r="D41" s="68">
        <f t="shared" si="0"/>
        <v>91374</v>
      </c>
      <c r="E41" s="6"/>
    </row>
    <row r="42" spans="1:5" ht="12.75">
      <c r="A42" s="26" t="s">
        <v>17</v>
      </c>
      <c r="B42" s="51">
        <v>14240</v>
      </c>
      <c r="C42" s="52">
        <v>7350</v>
      </c>
      <c r="D42" s="68">
        <f t="shared" si="0"/>
        <v>21590</v>
      </c>
      <c r="E42" s="6"/>
    </row>
    <row r="43" spans="1:5" ht="12.75">
      <c r="A43" s="26" t="s">
        <v>18</v>
      </c>
      <c r="B43" s="51">
        <v>4593</v>
      </c>
      <c r="C43" s="52">
        <v>3718</v>
      </c>
      <c r="D43" s="68">
        <f t="shared" si="0"/>
        <v>8311</v>
      </c>
      <c r="E43" s="6"/>
    </row>
    <row r="44" spans="1:5" ht="12.75">
      <c r="A44" s="26" t="s">
        <v>19</v>
      </c>
      <c r="B44" s="51">
        <v>180301</v>
      </c>
      <c r="C44" s="52">
        <v>2000</v>
      </c>
      <c r="D44" s="68">
        <f t="shared" si="0"/>
        <v>182301</v>
      </c>
      <c r="E44" s="6"/>
    </row>
    <row r="45" spans="1:5" ht="12.75">
      <c r="A45" s="26" t="s">
        <v>20</v>
      </c>
      <c r="B45" s="51">
        <v>6320</v>
      </c>
      <c r="C45" s="52">
        <v>100</v>
      </c>
      <c r="D45" s="68">
        <f t="shared" si="0"/>
        <v>6420</v>
      </c>
      <c r="E45" s="6"/>
    </row>
    <row r="46" spans="1:5" ht="12.75">
      <c r="A46" s="26" t="s">
        <v>21</v>
      </c>
      <c r="B46" s="51">
        <v>12733</v>
      </c>
      <c r="C46" s="52">
        <v>2195</v>
      </c>
      <c r="D46" s="68">
        <f t="shared" si="0"/>
        <v>14928</v>
      </c>
      <c r="E46" s="6"/>
    </row>
    <row r="47" spans="1:5" ht="12.75">
      <c r="A47" s="26" t="s">
        <v>22</v>
      </c>
      <c r="B47" s="51">
        <v>3522</v>
      </c>
      <c r="C47" s="57" t="s">
        <v>101</v>
      </c>
      <c r="D47" s="68">
        <f t="shared" si="0"/>
        <v>3522</v>
      </c>
      <c r="E47" s="6"/>
    </row>
    <row r="48" spans="1:5" ht="12.75">
      <c r="A48" s="26" t="s">
        <v>23</v>
      </c>
      <c r="B48" s="51">
        <v>23203</v>
      </c>
      <c r="C48" s="52">
        <v>820</v>
      </c>
      <c r="D48" s="68">
        <f t="shared" si="0"/>
        <v>24023</v>
      </c>
      <c r="E48" s="6"/>
    </row>
    <row r="49" spans="1:5" ht="12.75">
      <c r="A49" s="50" t="s">
        <v>127</v>
      </c>
      <c r="B49" s="53">
        <f>SUM(B40:B48)</f>
        <v>345506</v>
      </c>
      <c r="C49" s="53">
        <f>SUM(C40:C48)</f>
        <v>16263</v>
      </c>
      <c r="D49" s="69">
        <f>SUM(D40:D48)</f>
        <v>361769</v>
      </c>
      <c r="E49" s="6"/>
    </row>
    <row r="50" spans="1:5" ht="12.75">
      <c r="A50" s="26"/>
      <c r="B50" s="55"/>
      <c r="C50" s="56"/>
      <c r="D50" s="61"/>
      <c r="E50" s="6"/>
    </row>
    <row r="51" spans="1:5" ht="12.75">
      <c r="A51" s="50" t="s">
        <v>128</v>
      </c>
      <c r="B51" s="53">
        <v>12000</v>
      </c>
      <c r="C51" s="54">
        <v>7000</v>
      </c>
      <c r="D51" s="69">
        <f t="shared" si="0"/>
        <v>19000</v>
      </c>
      <c r="E51" s="6"/>
    </row>
    <row r="52" spans="1:5" ht="12.75">
      <c r="A52" s="26"/>
      <c r="B52" s="55"/>
      <c r="C52" s="56"/>
      <c r="D52" s="61"/>
      <c r="E52" s="6"/>
    </row>
    <row r="53" spans="1:5" ht="12.75">
      <c r="A53" s="26" t="s">
        <v>24</v>
      </c>
      <c r="B53" s="51">
        <v>31000</v>
      </c>
      <c r="C53" s="52">
        <v>2500</v>
      </c>
      <c r="D53" s="68">
        <f t="shared" si="0"/>
        <v>33500</v>
      </c>
      <c r="E53" s="6"/>
    </row>
    <row r="54" spans="1:5" ht="12.75">
      <c r="A54" s="26" t="s">
        <v>25</v>
      </c>
      <c r="B54" s="51">
        <v>32990</v>
      </c>
      <c r="C54" s="52">
        <v>1200</v>
      </c>
      <c r="D54" s="68">
        <f t="shared" si="0"/>
        <v>34190</v>
      </c>
      <c r="E54" s="6"/>
    </row>
    <row r="55" spans="1:5" ht="12.75">
      <c r="A55" s="26" t="s">
        <v>26</v>
      </c>
      <c r="B55" s="51">
        <v>37539</v>
      </c>
      <c r="C55" s="52">
        <v>1350</v>
      </c>
      <c r="D55" s="68">
        <f t="shared" si="0"/>
        <v>38889</v>
      </c>
      <c r="E55" s="6"/>
    </row>
    <row r="56" spans="1:5" ht="12.75">
      <c r="A56" s="26" t="s">
        <v>27</v>
      </c>
      <c r="B56" s="51">
        <v>47335</v>
      </c>
      <c r="C56" s="52">
        <v>800</v>
      </c>
      <c r="D56" s="68">
        <f t="shared" si="0"/>
        <v>48135</v>
      </c>
      <c r="E56" s="6"/>
    </row>
    <row r="57" spans="1:5" ht="12.75">
      <c r="A57" s="26" t="s">
        <v>28</v>
      </c>
      <c r="B57" s="51">
        <v>30000</v>
      </c>
      <c r="C57" s="52">
        <v>666</v>
      </c>
      <c r="D57" s="68">
        <f t="shared" si="0"/>
        <v>30666</v>
      </c>
      <c r="E57" s="6"/>
    </row>
    <row r="58" spans="1:5" ht="12.75">
      <c r="A58" s="50" t="s">
        <v>129</v>
      </c>
      <c r="B58" s="53">
        <f>SUM(B53:B57)</f>
        <v>178864</v>
      </c>
      <c r="C58" s="53">
        <f>SUM(C53:C57)</f>
        <v>6516</v>
      </c>
      <c r="D58" s="69">
        <f>SUM(D53:D57)</f>
        <v>185380</v>
      </c>
      <c r="E58" s="6"/>
    </row>
    <row r="59" spans="1:5" ht="12.75">
      <c r="A59" s="26"/>
      <c r="B59" s="55"/>
      <c r="C59" s="56"/>
      <c r="D59" s="61"/>
      <c r="E59" s="6"/>
    </row>
    <row r="60" spans="1:5" ht="12.75">
      <c r="A60" s="26" t="s">
        <v>29</v>
      </c>
      <c r="B60" s="51">
        <v>34236</v>
      </c>
      <c r="C60" s="52">
        <v>18066</v>
      </c>
      <c r="D60" s="68">
        <f t="shared" si="0"/>
        <v>52302</v>
      </c>
      <c r="E60" s="6"/>
    </row>
    <row r="61" spans="1:5" ht="12.75">
      <c r="A61" s="26" t="s">
        <v>30</v>
      </c>
      <c r="B61" s="51">
        <v>79177</v>
      </c>
      <c r="C61" s="57" t="s">
        <v>101</v>
      </c>
      <c r="D61" s="68">
        <f t="shared" si="0"/>
        <v>79177</v>
      </c>
      <c r="E61" s="6"/>
    </row>
    <row r="62" spans="1:5" ht="12.75">
      <c r="A62" s="26" t="s">
        <v>31</v>
      </c>
      <c r="B62" s="51">
        <v>209041</v>
      </c>
      <c r="C62" s="52">
        <v>3129</v>
      </c>
      <c r="D62" s="68">
        <f t="shared" si="0"/>
        <v>212170</v>
      </c>
      <c r="E62" s="6"/>
    </row>
    <row r="63" spans="1:5" ht="12.75">
      <c r="A63" s="50" t="s">
        <v>130</v>
      </c>
      <c r="B63" s="53">
        <f>SUM(B60:B62)</f>
        <v>322454</v>
      </c>
      <c r="C63" s="53">
        <f>SUM(C60:C62)</f>
        <v>21195</v>
      </c>
      <c r="D63" s="69">
        <f>SUM(D60:D62)</f>
        <v>343649</v>
      </c>
      <c r="E63" s="6"/>
    </row>
    <row r="64" spans="1:5" ht="12.75">
      <c r="A64" s="26"/>
      <c r="B64" s="55"/>
      <c r="C64" s="56"/>
      <c r="D64" s="61"/>
      <c r="E64" s="6"/>
    </row>
    <row r="65" spans="1:5" ht="12.75">
      <c r="A65" s="50" t="s">
        <v>131</v>
      </c>
      <c r="B65" s="53">
        <v>62000</v>
      </c>
      <c r="C65" s="58" t="s">
        <v>101</v>
      </c>
      <c r="D65" s="69">
        <f t="shared" si="0"/>
        <v>62000</v>
      </c>
      <c r="E65" s="6"/>
    </row>
    <row r="66" spans="1:5" ht="12.75">
      <c r="A66" s="26"/>
      <c r="B66" s="55"/>
      <c r="C66" s="56"/>
      <c r="D66" s="61"/>
      <c r="E66" s="6"/>
    </row>
    <row r="67" spans="1:5" ht="12.75">
      <c r="A67" s="26" t="s">
        <v>32</v>
      </c>
      <c r="B67" s="51">
        <v>177120</v>
      </c>
      <c r="C67" s="52">
        <v>7380</v>
      </c>
      <c r="D67" s="68">
        <f t="shared" si="0"/>
        <v>184500</v>
      </c>
      <c r="E67" s="6"/>
    </row>
    <row r="68" spans="1:5" ht="12.75">
      <c r="A68" s="26" t="s">
        <v>33</v>
      </c>
      <c r="B68" s="51">
        <v>172320</v>
      </c>
      <c r="C68" s="52">
        <v>7180</v>
      </c>
      <c r="D68" s="68">
        <f t="shared" si="0"/>
        <v>179500</v>
      </c>
      <c r="E68" s="6"/>
    </row>
    <row r="69" spans="1:5" ht="12.75">
      <c r="A69" s="50" t="s">
        <v>132</v>
      </c>
      <c r="B69" s="53">
        <f>SUM(B67:B68)</f>
        <v>349440</v>
      </c>
      <c r="C69" s="53">
        <f>SUM(C67:C68)</f>
        <v>14560</v>
      </c>
      <c r="D69" s="69">
        <f>SUM(D67:D68)</f>
        <v>364000</v>
      </c>
      <c r="E69" s="6"/>
    </row>
    <row r="70" spans="1:5" ht="12.75">
      <c r="A70" s="26"/>
      <c r="B70" s="55"/>
      <c r="C70" s="56"/>
      <c r="D70" s="61"/>
      <c r="E70" s="6"/>
    </row>
    <row r="71" spans="1:5" ht="12.75">
      <c r="A71" s="26" t="s">
        <v>34</v>
      </c>
      <c r="B71" s="51">
        <v>43123</v>
      </c>
      <c r="C71" s="52">
        <v>67</v>
      </c>
      <c r="D71" s="68">
        <f t="shared" si="0"/>
        <v>43190</v>
      </c>
      <c r="E71" s="6"/>
    </row>
    <row r="72" spans="1:5" ht="12.75">
      <c r="A72" s="26" t="s">
        <v>35</v>
      </c>
      <c r="B72" s="51">
        <v>10500</v>
      </c>
      <c r="C72" s="52">
        <v>13000</v>
      </c>
      <c r="D72" s="68">
        <f t="shared" si="0"/>
        <v>23500</v>
      </c>
      <c r="E72" s="6"/>
    </row>
    <row r="73" spans="1:5" ht="12.75">
      <c r="A73" s="26" t="s">
        <v>36</v>
      </c>
      <c r="B73" s="51">
        <v>37280</v>
      </c>
      <c r="C73" s="52">
        <v>461</v>
      </c>
      <c r="D73" s="68">
        <f aca="true" t="shared" si="1" ref="D73:D82">SUM(B73:C73)</f>
        <v>37741</v>
      </c>
      <c r="E73" s="6"/>
    </row>
    <row r="74" spans="1:5" ht="12.75">
      <c r="A74" s="26" t="s">
        <v>37</v>
      </c>
      <c r="B74" s="51">
        <v>25360</v>
      </c>
      <c r="C74" s="52">
        <v>514</v>
      </c>
      <c r="D74" s="68">
        <f t="shared" si="1"/>
        <v>25874</v>
      </c>
      <c r="E74" s="6"/>
    </row>
    <row r="75" spans="1:5" ht="12.75">
      <c r="A75" s="26" t="s">
        <v>38</v>
      </c>
      <c r="B75" s="51">
        <v>59000</v>
      </c>
      <c r="C75" s="52">
        <v>3000</v>
      </c>
      <c r="D75" s="68">
        <f t="shared" si="1"/>
        <v>62000</v>
      </c>
      <c r="E75" s="6"/>
    </row>
    <row r="76" spans="1:5" ht="12.75">
      <c r="A76" s="26" t="s">
        <v>39</v>
      </c>
      <c r="B76" s="51">
        <v>31835</v>
      </c>
      <c r="C76" s="52">
        <v>8620</v>
      </c>
      <c r="D76" s="68">
        <f t="shared" si="1"/>
        <v>40455</v>
      </c>
      <c r="E76" s="6"/>
    </row>
    <row r="77" spans="1:5" ht="12.75">
      <c r="A77" s="26" t="s">
        <v>40</v>
      </c>
      <c r="B77" s="51">
        <v>34450</v>
      </c>
      <c r="C77" s="59" t="s">
        <v>101</v>
      </c>
      <c r="D77" s="68">
        <f t="shared" si="1"/>
        <v>34450</v>
      </c>
      <c r="E77" s="6"/>
    </row>
    <row r="78" spans="1:5" ht="12.75">
      <c r="A78" s="26" t="s">
        <v>41</v>
      </c>
      <c r="B78" s="51">
        <v>56000</v>
      </c>
      <c r="C78" s="52">
        <v>10000</v>
      </c>
      <c r="D78" s="68">
        <f t="shared" si="1"/>
        <v>66000</v>
      </c>
      <c r="E78" s="6"/>
    </row>
    <row r="79" spans="1:5" ht="12.75">
      <c r="A79" s="50" t="s">
        <v>133</v>
      </c>
      <c r="B79" s="53">
        <f>SUM(B71:B78)</f>
        <v>297548</v>
      </c>
      <c r="C79" s="53">
        <f>SUM(C71:C78)</f>
        <v>35662</v>
      </c>
      <c r="D79" s="69">
        <f>SUM(D71:D78)</f>
        <v>333210</v>
      </c>
      <c r="E79" s="6"/>
    </row>
    <row r="80" spans="1:5" ht="12.75">
      <c r="A80" s="26"/>
      <c r="B80" s="55"/>
      <c r="C80" s="56"/>
      <c r="D80" s="61"/>
      <c r="E80" s="6"/>
    </row>
    <row r="81" spans="1:5" ht="12.75">
      <c r="A81" s="26" t="s">
        <v>42</v>
      </c>
      <c r="B81" s="51">
        <v>5600</v>
      </c>
      <c r="C81" s="59" t="s">
        <v>101</v>
      </c>
      <c r="D81" s="68">
        <f t="shared" si="1"/>
        <v>5600</v>
      </c>
      <c r="E81" s="6"/>
    </row>
    <row r="82" spans="1:5" ht="12.75">
      <c r="A82" s="26" t="s">
        <v>43</v>
      </c>
      <c r="B82" s="51">
        <v>13000</v>
      </c>
      <c r="C82" s="59" t="s">
        <v>101</v>
      </c>
      <c r="D82" s="68">
        <f t="shared" si="1"/>
        <v>13000</v>
      </c>
      <c r="E82" s="6"/>
    </row>
    <row r="83" spans="1:5" ht="12.75">
      <c r="A83" s="50" t="s">
        <v>134</v>
      </c>
      <c r="B83" s="53">
        <f>SUM(B81:B82)</f>
        <v>18600</v>
      </c>
      <c r="C83" s="59" t="s">
        <v>101</v>
      </c>
      <c r="D83" s="69">
        <f>SUM(D81:D82)</f>
        <v>18600</v>
      </c>
      <c r="E83" s="6"/>
    </row>
    <row r="84" spans="1:5" ht="12.75">
      <c r="A84" s="26"/>
      <c r="B84" s="61"/>
      <c r="C84" s="61"/>
      <c r="D84" s="61"/>
      <c r="E84" s="6"/>
    </row>
    <row r="85" spans="1:5" ht="13.5" thickBot="1">
      <c r="A85" s="65" t="s">
        <v>44</v>
      </c>
      <c r="B85" s="66">
        <f>SUM(B83+B79+B69+B65+B63+B58+B51+B49+B38+B36+B30+B25+B23+B21+B16+B14+B12)</f>
        <v>1947386</v>
      </c>
      <c r="C85" s="66">
        <f>SUM(C79+C69+C63+C58+C51+C49+C36+C30+C25+C23+C16+C14+C12)</f>
        <v>137222</v>
      </c>
      <c r="D85" s="66">
        <f>SUM(D83+D79+D69+D65+D63+D58+D51+D49+D38+D36+D30+D25+D23+D21+D16+D14+D12)</f>
        <v>2084608</v>
      </c>
      <c r="E85" s="6"/>
    </row>
  </sheetData>
  <mergeCells count="3">
    <mergeCell ref="A1:H1"/>
    <mergeCell ref="A3:H3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" customWidth="1"/>
    <col min="2" max="7" width="15.7109375" style="2" customWidth="1"/>
    <col min="8" max="16384" width="11.421875" style="2" customWidth="1"/>
  </cols>
  <sheetData>
    <row r="1" spans="1:8" s="35" customFormat="1" ht="18">
      <c r="A1" s="114" t="s">
        <v>102</v>
      </c>
      <c r="B1" s="114"/>
      <c r="C1" s="114"/>
      <c r="D1" s="114"/>
      <c r="E1" s="114"/>
      <c r="F1" s="114"/>
      <c r="G1" s="114"/>
      <c r="H1" s="34"/>
    </row>
    <row r="3" spans="1:8" ht="15">
      <c r="A3" s="110" t="s">
        <v>150</v>
      </c>
      <c r="B3" s="110"/>
      <c r="C3" s="110"/>
      <c r="D3" s="110"/>
      <c r="E3" s="110"/>
      <c r="F3" s="110"/>
      <c r="G3" s="110"/>
      <c r="H3" s="38"/>
    </row>
    <row r="4" spans="1:8" ht="14.25">
      <c r="A4" s="39"/>
      <c r="B4" s="39"/>
      <c r="C4" s="39"/>
      <c r="D4" s="39"/>
      <c r="E4" s="39"/>
      <c r="F4" s="39"/>
      <c r="G4" s="39"/>
      <c r="H4" s="40"/>
    </row>
    <row r="5" spans="1:8" ht="12.75">
      <c r="A5" s="29" t="s">
        <v>144</v>
      </c>
      <c r="B5" s="11"/>
      <c r="C5" s="11" t="s">
        <v>48</v>
      </c>
      <c r="D5" s="11"/>
      <c r="E5" s="12"/>
      <c r="F5" s="11" t="s">
        <v>52</v>
      </c>
      <c r="G5" s="13"/>
      <c r="H5" s="6"/>
    </row>
    <row r="6" spans="1:8" ht="12.75">
      <c r="A6" s="14" t="s">
        <v>0</v>
      </c>
      <c r="B6" s="15" t="s">
        <v>49</v>
      </c>
      <c r="C6" s="16" t="s">
        <v>49</v>
      </c>
      <c r="D6" s="3"/>
      <c r="E6" s="4" t="s">
        <v>49</v>
      </c>
      <c r="F6" s="16" t="s">
        <v>49</v>
      </c>
      <c r="G6" s="3"/>
      <c r="H6" s="6"/>
    </row>
    <row r="7" spans="1:8" ht="13.5" thickBot="1">
      <c r="A7" s="14"/>
      <c r="B7" s="15" t="s">
        <v>50</v>
      </c>
      <c r="C7" s="73" t="s">
        <v>51</v>
      </c>
      <c r="D7" s="4" t="s">
        <v>47</v>
      </c>
      <c r="E7" s="4" t="s">
        <v>50</v>
      </c>
      <c r="F7" s="73" t="s">
        <v>51</v>
      </c>
      <c r="G7" s="4" t="s">
        <v>47</v>
      </c>
      <c r="H7" s="6"/>
    </row>
    <row r="8" spans="1:12" ht="12.75">
      <c r="A8" s="74" t="s">
        <v>1</v>
      </c>
      <c r="B8" s="64">
        <v>481000</v>
      </c>
      <c r="C8" s="64">
        <v>3940</v>
      </c>
      <c r="D8" s="75">
        <f>SUM(B8:C8)</f>
        <v>484940</v>
      </c>
      <c r="E8" s="64">
        <v>13000</v>
      </c>
      <c r="F8" s="64">
        <v>1182</v>
      </c>
      <c r="G8" s="75">
        <v>14182</v>
      </c>
      <c r="H8" s="6"/>
      <c r="J8" s="1"/>
      <c r="L8" s="1"/>
    </row>
    <row r="9" spans="1:12" ht="12.75">
      <c r="A9" s="17" t="s">
        <v>2</v>
      </c>
      <c r="B9" s="68">
        <v>464676</v>
      </c>
      <c r="C9" s="68">
        <v>7210</v>
      </c>
      <c r="D9" s="61">
        <f aca="true" t="shared" si="0" ref="D9:D72">SUM(B9:C9)</f>
        <v>471886</v>
      </c>
      <c r="E9" s="68">
        <v>19361.51</v>
      </c>
      <c r="F9" s="68">
        <v>3244.49</v>
      </c>
      <c r="G9" s="61">
        <v>22606</v>
      </c>
      <c r="H9" s="6"/>
      <c r="J9" s="1"/>
      <c r="L9" s="1"/>
    </row>
    <row r="10" spans="1:12" ht="12.75">
      <c r="A10" s="17" t="s">
        <v>3</v>
      </c>
      <c r="B10" s="68">
        <v>273765</v>
      </c>
      <c r="C10" s="68">
        <v>681</v>
      </c>
      <c r="D10" s="61">
        <f t="shared" si="0"/>
        <v>274446</v>
      </c>
      <c r="E10" s="68">
        <v>5475</v>
      </c>
      <c r="F10" s="68">
        <v>363</v>
      </c>
      <c r="G10" s="61">
        <v>5838</v>
      </c>
      <c r="H10" s="6"/>
      <c r="J10" s="1"/>
      <c r="L10" s="1"/>
    </row>
    <row r="11" spans="1:12" ht="12.75">
      <c r="A11" s="17" t="s">
        <v>4</v>
      </c>
      <c r="B11" s="68">
        <v>220000</v>
      </c>
      <c r="C11" s="68">
        <v>2000</v>
      </c>
      <c r="D11" s="61">
        <f t="shared" si="0"/>
        <v>222000</v>
      </c>
      <c r="E11" s="68">
        <v>16500</v>
      </c>
      <c r="F11" s="68">
        <v>1000</v>
      </c>
      <c r="G11" s="61">
        <v>17500</v>
      </c>
      <c r="H11" s="6"/>
      <c r="J11" s="1"/>
      <c r="L11" s="1"/>
    </row>
    <row r="12" spans="1:12" ht="12.75">
      <c r="A12" s="67" t="s">
        <v>118</v>
      </c>
      <c r="B12" s="69">
        <f>SUM(B8:B11)</f>
        <v>1439441</v>
      </c>
      <c r="C12" s="69">
        <f>SUM(C8:C11)</f>
        <v>13831</v>
      </c>
      <c r="D12" s="69">
        <f>SUM(D8:D11)</f>
        <v>1453272</v>
      </c>
      <c r="E12" s="69">
        <v>54336.51</v>
      </c>
      <c r="F12" s="69">
        <v>5789.49</v>
      </c>
      <c r="G12" s="70">
        <v>60126</v>
      </c>
      <c r="H12" s="6"/>
      <c r="J12" s="1"/>
      <c r="L12" s="1"/>
    </row>
    <row r="13" spans="1:12" ht="12.75">
      <c r="A13" s="17"/>
      <c r="B13" s="61"/>
      <c r="C13" s="61"/>
      <c r="D13" s="61"/>
      <c r="E13" s="61"/>
      <c r="F13" s="61"/>
      <c r="G13" s="61"/>
      <c r="H13" s="6"/>
      <c r="J13" s="1"/>
      <c r="L13" s="1"/>
    </row>
    <row r="14" spans="1:12" ht="12.75">
      <c r="A14" s="67" t="s">
        <v>119</v>
      </c>
      <c r="B14" s="69">
        <v>525000</v>
      </c>
      <c r="C14" s="69">
        <v>15000</v>
      </c>
      <c r="D14" s="70">
        <f t="shared" si="0"/>
        <v>540000</v>
      </c>
      <c r="E14" s="69">
        <v>10500</v>
      </c>
      <c r="F14" s="69">
        <v>1500</v>
      </c>
      <c r="G14" s="70">
        <v>12000</v>
      </c>
      <c r="H14" s="6"/>
      <c r="J14" s="1"/>
      <c r="L14" s="1"/>
    </row>
    <row r="15" spans="1:12" ht="12.75">
      <c r="A15" s="17"/>
      <c r="B15" s="61"/>
      <c r="C15" s="61"/>
      <c r="D15" s="61"/>
      <c r="E15" s="61"/>
      <c r="F15" s="61"/>
      <c r="G15" s="61"/>
      <c r="H15" s="6"/>
      <c r="J15" s="1"/>
      <c r="L15" s="1"/>
    </row>
    <row r="16" spans="1:12" ht="12.75">
      <c r="A16" s="67" t="s">
        <v>120</v>
      </c>
      <c r="B16" s="69">
        <v>378000</v>
      </c>
      <c r="C16" s="69">
        <v>30000</v>
      </c>
      <c r="D16" s="70">
        <f t="shared" si="0"/>
        <v>408000</v>
      </c>
      <c r="E16" s="69">
        <v>6300</v>
      </c>
      <c r="F16" s="69">
        <v>3000</v>
      </c>
      <c r="G16" s="70">
        <v>9300</v>
      </c>
      <c r="H16" s="6"/>
      <c r="J16" s="1"/>
      <c r="L16" s="1"/>
    </row>
    <row r="17" spans="1:12" ht="12.75">
      <c r="A17" s="17"/>
      <c r="B17" s="61"/>
      <c r="C17" s="61"/>
      <c r="D17" s="61"/>
      <c r="E17" s="61"/>
      <c r="F17" s="61"/>
      <c r="G17" s="61"/>
      <c r="H17" s="6"/>
      <c r="J17" s="1"/>
      <c r="L17" s="1"/>
    </row>
    <row r="18" spans="1:12" ht="12.75">
      <c r="A18" s="17" t="s">
        <v>5</v>
      </c>
      <c r="B18" s="68">
        <v>150500</v>
      </c>
      <c r="C18" s="60" t="s">
        <v>101</v>
      </c>
      <c r="D18" s="61">
        <f t="shared" si="0"/>
        <v>150500</v>
      </c>
      <c r="E18" s="68">
        <v>5375</v>
      </c>
      <c r="F18" s="61" t="s">
        <v>101</v>
      </c>
      <c r="G18" s="61">
        <v>5375</v>
      </c>
      <c r="H18" s="6"/>
      <c r="J18" s="1"/>
      <c r="L18" s="1"/>
    </row>
    <row r="19" spans="1:12" ht="12.75">
      <c r="A19" s="17" t="s">
        <v>6</v>
      </c>
      <c r="B19" s="68">
        <v>75933</v>
      </c>
      <c r="C19" s="60" t="s">
        <v>101</v>
      </c>
      <c r="D19" s="61">
        <f t="shared" si="0"/>
        <v>75933</v>
      </c>
      <c r="E19" s="68">
        <v>2921</v>
      </c>
      <c r="F19" s="68" t="s">
        <v>101</v>
      </c>
      <c r="G19" s="61">
        <v>2921</v>
      </c>
      <c r="H19" s="6"/>
      <c r="J19" s="1"/>
      <c r="L19" s="1"/>
    </row>
    <row r="20" spans="1:12" ht="12.75">
      <c r="A20" s="17" t="s">
        <v>7</v>
      </c>
      <c r="B20" s="68">
        <v>119000</v>
      </c>
      <c r="C20" s="60" t="s">
        <v>101</v>
      </c>
      <c r="D20" s="61">
        <f t="shared" si="0"/>
        <v>119000</v>
      </c>
      <c r="E20" s="68">
        <v>4250</v>
      </c>
      <c r="F20" s="61" t="s">
        <v>101</v>
      </c>
      <c r="G20" s="61">
        <v>4250</v>
      </c>
      <c r="H20" s="6"/>
      <c r="J20" s="1"/>
      <c r="L20" s="1"/>
    </row>
    <row r="21" spans="1:12" ht="12.75">
      <c r="A21" s="67" t="s">
        <v>121</v>
      </c>
      <c r="B21" s="69">
        <f>SUM(B18:B20)</f>
        <v>345433</v>
      </c>
      <c r="C21" s="60" t="s">
        <v>101</v>
      </c>
      <c r="D21" s="70">
        <f t="shared" si="0"/>
        <v>345433</v>
      </c>
      <c r="E21" s="69">
        <v>12546</v>
      </c>
      <c r="F21" s="69" t="s">
        <v>101</v>
      </c>
      <c r="G21" s="70">
        <v>12546</v>
      </c>
      <c r="H21" s="6"/>
      <c r="J21" s="1"/>
      <c r="L21" s="1"/>
    </row>
    <row r="22" spans="1:12" ht="12.75">
      <c r="A22" s="17"/>
      <c r="B22" s="61"/>
      <c r="C22" s="61"/>
      <c r="D22" s="61"/>
      <c r="E22" s="61"/>
      <c r="F22" s="61"/>
      <c r="G22" s="61"/>
      <c r="H22" s="6"/>
      <c r="J22" s="1"/>
      <c r="L22" s="1"/>
    </row>
    <row r="23" spans="1:12" ht="12.75">
      <c r="A23" s="67" t="s">
        <v>122</v>
      </c>
      <c r="B23" s="69">
        <v>144350</v>
      </c>
      <c r="C23" s="69">
        <v>2850</v>
      </c>
      <c r="D23" s="70">
        <f t="shared" si="0"/>
        <v>147200</v>
      </c>
      <c r="E23" s="69">
        <v>1616</v>
      </c>
      <c r="F23" s="69">
        <v>81</v>
      </c>
      <c r="G23" s="70">
        <v>1697</v>
      </c>
      <c r="H23" s="6"/>
      <c r="J23" s="1"/>
      <c r="L23" s="1"/>
    </row>
    <row r="24" spans="1:12" ht="12.75">
      <c r="A24" s="17"/>
      <c r="B24" s="61"/>
      <c r="C24" s="61"/>
      <c r="D24" s="61"/>
      <c r="E24" s="61"/>
      <c r="F24" s="61"/>
      <c r="G24" s="61"/>
      <c r="H24" s="6"/>
      <c r="J24" s="1"/>
      <c r="L24" s="1"/>
    </row>
    <row r="25" spans="1:12" ht="12.75">
      <c r="A25" s="67" t="s">
        <v>123</v>
      </c>
      <c r="B25" s="69">
        <v>195500</v>
      </c>
      <c r="C25" s="69">
        <v>33300</v>
      </c>
      <c r="D25" s="70">
        <f t="shared" si="0"/>
        <v>228800</v>
      </c>
      <c r="E25" s="69">
        <v>2875</v>
      </c>
      <c r="F25" s="69">
        <v>370</v>
      </c>
      <c r="G25" s="70">
        <v>3245</v>
      </c>
      <c r="H25" s="6"/>
      <c r="J25" s="1"/>
      <c r="L25" s="1"/>
    </row>
    <row r="26" spans="1:12" ht="12.75">
      <c r="A26" s="17"/>
      <c r="B26" s="61"/>
      <c r="C26" s="61"/>
      <c r="D26" s="61"/>
      <c r="E26" s="61"/>
      <c r="F26" s="61"/>
      <c r="G26" s="61"/>
      <c r="H26" s="6"/>
      <c r="J26" s="1"/>
      <c r="L26" s="1"/>
    </row>
    <row r="27" spans="1:12" ht="12.75">
      <c r="A27" s="17" t="s">
        <v>8</v>
      </c>
      <c r="B27" s="68">
        <v>304769</v>
      </c>
      <c r="C27" s="68">
        <v>13436</v>
      </c>
      <c r="D27" s="61">
        <f t="shared" si="0"/>
        <v>318205</v>
      </c>
      <c r="E27" s="68">
        <v>12388</v>
      </c>
      <c r="F27" s="68">
        <v>1371</v>
      </c>
      <c r="G27" s="61">
        <v>13759</v>
      </c>
      <c r="H27" s="6"/>
      <c r="J27" s="1"/>
      <c r="L27" s="1"/>
    </row>
    <row r="28" spans="1:12" ht="12.75">
      <c r="A28" s="17" t="s">
        <v>9</v>
      </c>
      <c r="B28" s="68">
        <v>969360</v>
      </c>
      <c r="C28" s="68">
        <v>3260</v>
      </c>
      <c r="D28" s="61">
        <f t="shared" si="0"/>
        <v>972620</v>
      </c>
      <c r="E28" s="68">
        <v>72702</v>
      </c>
      <c r="F28" s="68">
        <v>16</v>
      </c>
      <c r="G28" s="61">
        <v>72718</v>
      </c>
      <c r="H28" s="6"/>
      <c r="J28" s="1"/>
      <c r="L28" s="1"/>
    </row>
    <row r="29" spans="1:12" ht="12.75">
      <c r="A29" s="17" t="s">
        <v>10</v>
      </c>
      <c r="B29" s="68">
        <v>917598</v>
      </c>
      <c r="C29" s="68" t="s">
        <v>101</v>
      </c>
      <c r="D29" s="61">
        <f t="shared" si="0"/>
        <v>917598</v>
      </c>
      <c r="E29" s="68">
        <v>41709</v>
      </c>
      <c r="F29" s="68" t="s">
        <v>101</v>
      </c>
      <c r="G29" s="61">
        <v>41709</v>
      </c>
      <c r="H29" s="6"/>
      <c r="J29" s="1"/>
      <c r="L29" s="1"/>
    </row>
    <row r="30" spans="1:12" ht="12.75">
      <c r="A30" s="67" t="s">
        <v>124</v>
      </c>
      <c r="B30" s="69">
        <v>2191727</v>
      </c>
      <c r="C30" s="69">
        <v>16696</v>
      </c>
      <c r="D30" s="70">
        <f t="shared" si="0"/>
        <v>2208423</v>
      </c>
      <c r="E30" s="69">
        <v>126799</v>
      </c>
      <c r="F30" s="69">
        <v>1387</v>
      </c>
      <c r="G30" s="70">
        <v>128186</v>
      </c>
      <c r="H30" s="6"/>
      <c r="J30" s="1"/>
      <c r="L30" s="1"/>
    </row>
    <row r="31" spans="1:12" ht="12.75">
      <c r="A31" s="17"/>
      <c r="B31" s="61"/>
      <c r="C31" s="61"/>
      <c r="D31" s="61"/>
      <c r="E31" s="61"/>
      <c r="F31" s="61"/>
      <c r="G31" s="61"/>
      <c r="H31" s="6"/>
      <c r="J31" s="1"/>
      <c r="L31" s="1"/>
    </row>
    <row r="32" spans="1:12" ht="12.75">
      <c r="A32" s="17" t="s">
        <v>11</v>
      </c>
      <c r="B32" s="68">
        <v>253750</v>
      </c>
      <c r="C32" s="68">
        <v>9275</v>
      </c>
      <c r="D32" s="61">
        <f t="shared" si="0"/>
        <v>263025</v>
      </c>
      <c r="E32" s="68">
        <v>10150</v>
      </c>
      <c r="F32" s="68">
        <v>1988</v>
      </c>
      <c r="G32" s="61">
        <v>12138</v>
      </c>
      <c r="H32" s="6"/>
      <c r="J32" s="1"/>
      <c r="L32" s="1"/>
    </row>
    <row r="33" spans="1:12" ht="12.75">
      <c r="A33" s="17" t="s">
        <v>12</v>
      </c>
      <c r="B33" s="68">
        <v>97500</v>
      </c>
      <c r="C33" s="68">
        <v>25500</v>
      </c>
      <c r="D33" s="61">
        <f t="shared" si="0"/>
        <v>123000</v>
      </c>
      <c r="E33" s="68">
        <v>19500</v>
      </c>
      <c r="F33" s="68">
        <v>5100</v>
      </c>
      <c r="G33" s="61">
        <v>24600</v>
      </c>
      <c r="H33" s="6"/>
      <c r="J33" s="1"/>
      <c r="L33" s="1"/>
    </row>
    <row r="34" spans="1:12" ht="12.75">
      <c r="A34" s="17" t="s">
        <v>13</v>
      </c>
      <c r="B34" s="68">
        <v>922512</v>
      </c>
      <c r="C34" s="68">
        <v>137280</v>
      </c>
      <c r="D34" s="61">
        <f t="shared" si="0"/>
        <v>1059792</v>
      </c>
      <c r="E34" s="68">
        <v>26906</v>
      </c>
      <c r="F34" s="68">
        <v>4004</v>
      </c>
      <c r="G34" s="61">
        <v>30910</v>
      </c>
      <c r="H34" s="6"/>
      <c r="J34" s="1"/>
      <c r="L34" s="1"/>
    </row>
    <row r="35" spans="1:12" ht="12.75">
      <c r="A35" s="17" t="s">
        <v>14</v>
      </c>
      <c r="B35" s="68">
        <v>453600</v>
      </c>
      <c r="C35" s="68">
        <v>149760</v>
      </c>
      <c r="D35" s="61">
        <f t="shared" si="0"/>
        <v>603360</v>
      </c>
      <c r="E35" s="68">
        <v>30240</v>
      </c>
      <c r="F35" s="68">
        <v>8320</v>
      </c>
      <c r="G35" s="61">
        <v>38560</v>
      </c>
      <c r="H35" s="6"/>
      <c r="J35" s="1"/>
      <c r="L35" s="1"/>
    </row>
    <row r="36" spans="1:12" ht="12.75">
      <c r="A36" s="67" t="s">
        <v>125</v>
      </c>
      <c r="B36" s="69">
        <v>1727362</v>
      </c>
      <c r="C36" s="69">
        <v>321815</v>
      </c>
      <c r="D36" s="70">
        <f t="shared" si="0"/>
        <v>2049177</v>
      </c>
      <c r="E36" s="69">
        <v>86796</v>
      </c>
      <c r="F36" s="69">
        <v>19412</v>
      </c>
      <c r="G36" s="70">
        <v>106208</v>
      </c>
      <c r="H36" s="6"/>
      <c r="J36" s="1"/>
      <c r="L36" s="1"/>
    </row>
    <row r="37" spans="1:12" ht="12.75">
      <c r="A37" s="17"/>
      <c r="B37" s="61"/>
      <c r="C37" s="61"/>
      <c r="D37" s="61"/>
      <c r="E37" s="61"/>
      <c r="F37" s="61"/>
      <c r="G37" s="61"/>
      <c r="H37" s="6"/>
      <c r="J37" s="1"/>
      <c r="L37" s="1"/>
    </row>
    <row r="38" spans="1:12" ht="12.75">
      <c r="A38" s="67" t="s">
        <v>126</v>
      </c>
      <c r="B38" s="69">
        <v>104690</v>
      </c>
      <c r="C38" s="98" t="s">
        <v>101</v>
      </c>
      <c r="D38" s="70">
        <f t="shared" si="0"/>
        <v>104690</v>
      </c>
      <c r="E38" s="70" t="s">
        <v>101</v>
      </c>
      <c r="F38" s="70" t="s">
        <v>101</v>
      </c>
      <c r="G38" s="70" t="s">
        <v>101</v>
      </c>
      <c r="H38" s="6"/>
      <c r="J38" s="1"/>
      <c r="L38" s="1"/>
    </row>
    <row r="39" spans="1:12" ht="12.75">
      <c r="A39" s="17"/>
      <c r="B39" s="61"/>
      <c r="C39" s="61"/>
      <c r="D39" s="61"/>
      <c r="E39" s="61"/>
      <c r="F39" s="61"/>
      <c r="G39" s="61"/>
      <c r="H39" s="6"/>
      <c r="J39" s="1"/>
      <c r="L39" s="1"/>
    </row>
    <row r="40" spans="1:12" ht="12.75">
      <c r="A40" s="17" t="s">
        <v>15</v>
      </c>
      <c r="B40" s="68">
        <v>139500</v>
      </c>
      <c r="C40" s="55" t="s">
        <v>101</v>
      </c>
      <c r="D40" s="61">
        <f t="shared" si="0"/>
        <v>139500</v>
      </c>
      <c r="E40" s="68">
        <v>12090</v>
      </c>
      <c r="F40" s="61" t="s">
        <v>101</v>
      </c>
      <c r="G40" s="61">
        <v>12090</v>
      </c>
      <c r="H40" s="6"/>
      <c r="J40" s="1"/>
      <c r="L40" s="1"/>
    </row>
    <row r="41" spans="1:12" ht="12.75">
      <c r="A41" s="17" t="s">
        <v>16</v>
      </c>
      <c r="B41" s="68">
        <v>639058</v>
      </c>
      <c r="C41" s="68">
        <v>320</v>
      </c>
      <c r="D41" s="61">
        <f t="shared" si="0"/>
        <v>639378</v>
      </c>
      <c r="E41" s="68">
        <v>18258</v>
      </c>
      <c r="F41" s="68">
        <v>24</v>
      </c>
      <c r="G41" s="61">
        <v>18282</v>
      </c>
      <c r="H41" s="6"/>
      <c r="J41" s="1"/>
      <c r="L41" s="1"/>
    </row>
    <row r="42" spans="1:12" ht="12.75">
      <c r="A42" s="17" t="s">
        <v>17</v>
      </c>
      <c r="B42" s="68">
        <v>256320</v>
      </c>
      <c r="C42" s="68">
        <v>44100</v>
      </c>
      <c r="D42" s="61">
        <f t="shared" si="0"/>
        <v>300420</v>
      </c>
      <c r="E42" s="68">
        <v>1424</v>
      </c>
      <c r="F42" s="68">
        <v>1837.5</v>
      </c>
      <c r="G42" s="61">
        <v>3261.5</v>
      </c>
      <c r="H42" s="6"/>
      <c r="J42" s="1"/>
      <c r="L42" s="1"/>
    </row>
    <row r="43" spans="1:12" ht="12.75">
      <c r="A43" s="17" t="s">
        <v>18</v>
      </c>
      <c r="B43" s="68">
        <v>68895</v>
      </c>
      <c r="C43" s="68">
        <v>26026</v>
      </c>
      <c r="D43" s="61">
        <f t="shared" si="0"/>
        <v>94921</v>
      </c>
      <c r="E43" s="68">
        <v>2296.5</v>
      </c>
      <c r="F43" s="68">
        <v>3718</v>
      </c>
      <c r="G43" s="61">
        <v>6014.5</v>
      </c>
      <c r="H43" s="6"/>
      <c r="J43" s="1"/>
      <c r="L43" s="1"/>
    </row>
    <row r="44" spans="1:12" ht="12.75">
      <c r="A44" s="17" t="s">
        <v>19</v>
      </c>
      <c r="B44" s="68">
        <v>2704515</v>
      </c>
      <c r="C44" s="68">
        <v>10000</v>
      </c>
      <c r="D44" s="61">
        <f t="shared" si="0"/>
        <v>2714515</v>
      </c>
      <c r="E44" s="68">
        <v>108181</v>
      </c>
      <c r="F44" s="68">
        <v>1400</v>
      </c>
      <c r="G44" s="61">
        <v>109581</v>
      </c>
      <c r="H44" s="6"/>
      <c r="J44" s="1"/>
      <c r="L44" s="1"/>
    </row>
    <row r="45" spans="1:12" ht="12.75">
      <c r="A45" s="17" t="s">
        <v>20</v>
      </c>
      <c r="B45" s="68">
        <v>113760</v>
      </c>
      <c r="C45" s="68">
        <v>800</v>
      </c>
      <c r="D45" s="61">
        <f t="shared" si="0"/>
        <v>114560</v>
      </c>
      <c r="E45" s="68">
        <v>3792</v>
      </c>
      <c r="F45" s="68">
        <v>90</v>
      </c>
      <c r="G45" s="61">
        <v>3882</v>
      </c>
      <c r="H45" s="6"/>
      <c r="J45" s="1"/>
      <c r="L45" s="1"/>
    </row>
    <row r="46" spans="1:12" ht="12.75">
      <c r="A46" s="17" t="s">
        <v>21</v>
      </c>
      <c r="B46" s="68">
        <v>89131</v>
      </c>
      <c r="C46" s="68">
        <v>8780</v>
      </c>
      <c r="D46" s="61">
        <f t="shared" si="0"/>
        <v>97911</v>
      </c>
      <c r="E46" s="68">
        <v>3183</v>
      </c>
      <c r="F46" s="68">
        <v>1317</v>
      </c>
      <c r="G46" s="61">
        <v>4500</v>
      </c>
      <c r="H46" s="6"/>
      <c r="J46" s="1"/>
      <c r="L46" s="1"/>
    </row>
    <row r="47" spans="1:12" ht="12.75">
      <c r="A47" s="17" t="s">
        <v>22</v>
      </c>
      <c r="B47" s="68">
        <v>45786</v>
      </c>
      <c r="C47" s="55" t="s">
        <v>101</v>
      </c>
      <c r="D47" s="61">
        <f t="shared" si="0"/>
        <v>45786</v>
      </c>
      <c r="E47" s="68">
        <v>7044</v>
      </c>
      <c r="F47" s="60"/>
      <c r="G47" s="61">
        <v>7044</v>
      </c>
      <c r="H47" s="6"/>
      <c r="J47" s="1"/>
      <c r="L47" s="1"/>
    </row>
    <row r="48" spans="1:12" ht="12.75">
      <c r="A48" s="17" t="s">
        <v>23</v>
      </c>
      <c r="B48" s="68">
        <v>487263</v>
      </c>
      <c r="C48" s="68">
        <v>4100</v>
      </c>
      <c r="D48" s="61">
        <f t="shared" si="0"/>
        <v>491363</v>
      </c>
      <c r="E48" s="68">
        <v>11601</v>
      </c>
      <c r="F48" s="68">
        <v>328</v>
      </c>
      <c r="G48" s="61">
        <v>11929</v>
      </c>
      <c r="H48" s="6"/>
      <c r="J48" s="1"/>
      <c r="L48" s="1"/>
    </row>
    <row r="49" spans="1:12" ht="12.75">
      <c r="A49" s="67" t="s">
        <v>127</v>
      </c>
      <c r="B49" s="69">
        <v>4544228</v>
      </c>
      <c r="C49" s="69">
        <v>94126</v>
      </c>
      <c r="D49" s="70">
        <f t="shared" si="0"/>
        <v>4638354</v>
      </c>
      <c r="E49" s="69">
        <v>167869.5</v>
      </c>
      <c r="F49" s="69">
        <v>8714.5</v>
      </c>
      <c r="G49" s="70">
        <v>176584</v>
      </c>
      <c r="H49" s="6"/>
      <c r="J49" s="1"/>
      <c r="L49" s="1"/>
    </row>
    <row r="50" spans="1:12" ht="12.75">
      <c r="A50" s="17"/>
      <c r="B50" s="61"/>
      <c r="C50" s="61"/>
      <c r="D50" s="61"/>
      <c r="E50" s="61"/>
      <c r="F50" s="61"/>
      <c r="G50" s="61"/>
      <c r="H50" s="6"/>
      <c r="J50" s="1"/>
      <c r="L50" s="1"/>
    </row>
    <row r="51" spans="1:12" ht="12.75">
      <c r="A51" s="67" t="s">
        <v>128</v>
      </c>
      <c r="B51" s="69">
        <v>264000</v>
      </c>
      <c r="C51" s="69">
        <v>70000</v>
      </c>
      <c r="D51" s="70">
        <f t="shared" si="0"/>
        <v>334000</v>
      </c>
      <c r="E51" s="69">
        <v>8400</v>
      </c>
      <c r="F51" s="69">
        <v>7000</v>
      </c>
      <c r="G51" s="70">
        <v>15400</v>
      </c>
      <c r="H51" s="6"/>
      <c r="J51" s="1"/>
      <c r="L51" s="1"/>
    </row>
    <row r="52" spans="1:12" ht="12.75">
      <c r="A52" s="17"/>
      <c r="B52" s="61"/>
      <c r="C52" s="61"/>
      <c r="D52" s="61"/>
      <c r="E52" s="61"/>
      <c r="F52" s="61"/>
      <c r="G52" s="61"/>
      <c r="H52" s="6"/>
      <c r="J52" s="1"/>
      <c r="L52" s="1"/>
    </row>
    <row r="53" spans="1:12" ht="12.75">
      <c r="A53" s="17" t="s">
        <v>24</v>
      </c>
      <c r="B53" s="68">
        <v>279000</v>
      </c>
      <c r="C53" s="55" t="s">
        <v>101</v>
      </c>
      <c r="D53" s="61">
        <f t="shared" si="0"/>
        <v>279000</v>
      </c>
      <c r="E53" s="68">
        <v>93000</v>
      </c>
      <c r="F53" s="68">
        <v>5000</v>
      </c>
      <c r="G53" s="61">
        <v>98000</v>
      </c>
      <c r="H53" s="6"/>
      <c r="J53" s="1"/>
      <c r="L53" s="1"/>
    </row>
    <row r="54" spans="1:12" ht="12.75">
      <c r="A54" s="17" t="s">
        <v>25</v>
      </c>
      <c r="B54" s="68">
        <v>448664</v>
      </c>
      <c r="C54" s="68">
        <v>6600</v>
      </c>
      <c r="D54" s="61">
        <f t="shared" si="0"/>
        <v>455264</v>
      </c>
      <c r="E54" s="68">
        <v>49321</v>
      </c>
      <c r="F54" s="68">
        <v>2400</v>
      </c>
      <c r="G54" s="61">
        <v>51721</v>
      </c>
      <c r="H54" s="6"/>
      <c r="J54" s="1"/>
      <c r="L54" s="1"/>
    </row>
    <row r="55" spans="1:12" ht="12.75">
      <c r="A55" s="17" t="s">
        <v>26</v>
      </c>
      <c r="B55" s="68">
        <v>225234</v>
      </c>
      <c r="C55" s="68">
        <v>4050</v>
      </c>
      <c r="D55" s="61">
        <f t="shared" si="0"/>
        <v>229284</v>
      </c>
      <c r="E55" s="68">
        <v>22523</v>
      </c>
      <c r="F55" s="68">
        <v>675</v>
      </c>
      <c r="G55" s="61">
        <v>23198</v>
      </c>
      <c r="H55" s="6"/>
      <c r="J55" s="1"/>
      <c r="L55" s="1"/>
    </row>
    <row r="56" spans="1:12" ht="12.75">
      <c r="A56" s="17" t="s">
        <v>27</v>
      </c>
      <c r="B56" s="68">
        <v>402348</v>
      </c>
      <c r="C56" s="68">
        <v>4000</v>
      </c>
      <c r="D56" s="61">
        <f t="shared" si="0"/>
        <v>406348</v>
      </c>
      <c r="E56" s="68">
        <v>4734</v>
      </c>
      <c r="F56" s="68">
        <v>80</v>
      </c>
      <c r="G56" s="61">
        <v>4814</v>
      </c>
      <c r="H56" s="6"/>
      <c r="J56" s="1"/>
      <c r="L56" s="1"/>
    </row>
    <row r="57" spans="1:12" ht="12.75">
      <c r="A57" s="17" t="s">
        <v>28</v>
      </c>
      <c r="B57" s="68">
        <v>405000</v>
      </c>
      <c r="C57" s="68">
        <v>2664</v>
      </c>
      <c r="D57" s="61">
        <f t="shared" si="0"/>
        <v>407664</v>
      </c>
      <c r="E57" s="68">
        <v>45000</v>
      </c>
      <c r="F57" s="68">
        <v>1332</v>
      </c>
      <c r="G57" s="61">
        <v>46332</v>
      </c>
      <c r="H57" s="6"/>
      <c r="J57" s="1"/>
      <c r="L57" s="1"/>
    </row>
    <row r="58" spans="1:12" ht="12.75">
      <c r="A58" s="67" t="s">
        <v>129</v>
      </c>
      <c r="B58" s="69">
        <v>1760246</v>
      </c>
      <c r="C58" s="69">
        <v>17314</v>
      </c>
      <c r="D58" s="70">
        <f t="shared" si="0"/>
        <v>1777560</v>
      </c>
      <c r="E58" s="69">
        <v>214578</v>
      </c>
      <c r="F58" s="69">
        <v>9487</v>
      </c>
      <c r="G58" s="70">
        <v>224065</v>
      </c>
      <c r="H58" s="6"/>
      <c r="J58" s="1"/>
      <c r="L58" s="1"/>
    </row>
    <row r="59" spans="1:12" ht="12.75">
      <c r="A59" s="17"/>
      <c r="B59" s="61"/>
      <c r="C59" s="61"/>
      <c r="D59" s="61"/>
      <c r="E59" s="61"/>
      <c r="F59" s="61"/>
      <c r="G59" s="61"/>
      <c r="H59" s="6"/>
      <c r="J59" s="1"/>
      <c r="L59" s="1"/>
    </row>
    <row r="60" spans="1:12" ht="12.75">
      <c r="A60" s="17" t="s">
        <v>29</v>
      </c>
      <c r="B60" s="68">
        <v>855900</v>
      </c>
      <c r="C60" s="68">
        <v>216792</v>
      </c>
      <c r="D60" s="61">
        <f t="shared" si="0"/>
        <v>1072692</v>
      </c>
      <c r="E60" s="68">
        <v>22253</v>
      </c>
      <c r="F60" s="68">
        <v>11743</v>
      </c>
      <c r="G60" s="61">
        <v>33996</v>
      </c>
      <c r="H60" s="6"/>
      <c r="J60" s="1"/>
      <c r="L60" s="1"/>
    </row>
    <row r="61" spans="1:12" ht="12.75">
      <c r="A61" s="17" t="s">
        <v>30</v>
      </c>
      <c r="B61" s="68">
        <v>1979425</v>
      </c>
      <c r="C61" s="55" t="s">
        <v>101</v>
      </c>
      <c r="D61" s="61">
        <f t="shared" si="0"/>
        <v>1979425</v>
      </c>
      <c r="E61" s="68">
        <v>197942.5</v>
      </c>
      <c r="F61" s="61" t="s">
        <v>101</v>
      </c>
      <c r="G61" s="61">
        <v>197942.5</v>
      </c>
      <c r="H61" s="6"/>
      <c r="J61" s="1"/>
      <c r="L61" s="1"/>
    </row>
    <row r="62" spans="1:12" ht="12.75">
      <c r="A62" s="17" t="s">
        <v>31</v>
      </c>
      <c r="B62" s="68">
        <v>4201724</v>
      </c>
      <c r="C62" s="68">
        <v>46935</v>
      </c>
      <c r="D62" s="61">
        <f t="shared" si="0"/>
        <v>4248659</v>
      </c>
      <c r="E62" s="68">
        <v>418082</v>
      </c>
      <c r="F62" s="68">
        <v>9387</v>
      </c>
      <c r="G62" s="61">
        <v>427469</v>
      </c>
      <c r="H62" s="6"/>
      <c r="J62" s="1"/>
      <c r="L62" s="1"/>
    </row>
    <row r="63" spans="1:12" ht="12.75">
      <c r="A63" s="67" t="s">
        <v>130</v>
      </c>
      <c r="B63" s="69">
        <v>7037049</v>
      </c>
      <c r="C63" s="69">
        <v>263727</v>
      </c>
      <c r="D63" s="70">
        <f t="shared" si="0"/>
        <v>7300776</v>
      </c>
      <c r="E63" s="69">
        <v>638277.5</v>
      </c>
      <c r="F63" s="69">
        <v>21130</v>
      </c>
      <c r="G63" s="70">
        <v>659407.5</v>
      </c>
      <c r="H63" s="6"/>
      <c r="J63" s="1"/>
      <c r="L63" s="1"/>
    </row>
    <row r="64" spans="1:12" ht="12.75">
      <c r="A64" s="17"/>
      <c r="B64" s="61"/>
      <c r="C64" s="61"/>
      <c r="D64" s="61"/>
      <c r="E64" s="61"/>
      <c r="F64" s="61"/>
      <c r="G64" s="61"/>
      <c r="H64" s="6"/>
      <c r="J64" s="1"/>
      <c r="L64" s="1"/>
    </row>
    <row r="65" spans="1:12" ht="12.75">
      <c r="A65" s="67" t="s">
        <v>131</v>
      </c>
      <c r="B65" s="69">
        <v>235600</v>
      </c>
      <c r="C65" s="98" t="s">
        <v>101</v>
      </c>
      <c r="D65" s="70">
        <f t="shared" si="0"/>
        <v>235600</v>
      </c>
      <c r="E65" s="69">
        <v>31000</v>
      </c>
      <c r="F65" s="70" t="s">
        <v>101</v>
      </c>
      <c r="G65" s="70">
        <v>31000</v>
      </c>
      <c r="H65" s="6"/>
      <c r="J65" s="1"/>
      <c r="L65" s="1"/>
    </row>
    <row r="66" spans="1:12" ht="12.75">
      <c r="A66" s="17"/>
      <c r="B66" s="61"/>
      <c r="C66" s="61"/>
      <c r="D66" s="61"/>
      <c r="E66" s="61"/>
      <c r="F66" s="61"/>
      <c r="G66" s="61"/>
      <c r="H66" s="6"/>
      <c r="J66" s="1"/>
      <c r="L66" s="1"/>
    </row>
    <row r="67" spans="1:12" ht="12.75">
      <c r="A67" s="17" t="s">
        <v>32</v>
      </c>
      <c r="B67" s="68">
        <v>2479680</v>
      </c>
      <c r="C67" s="55" t="s">
        <v>101</v>
      </c>
      <c r="D67" s="61">
        <f t="shared" si="0"/>
        <v>2479680</v>
      </c>
      <c r="E67" s="68">
        <v>265680</v>
      </c>
      <c r="F67" s="68">
        <v>7380</v>
      </c>
      <c r="G67" s="61">
        <v>273060</v>
      </c>
      <c r="H67" s="6"/>
      <c r="J67" s="1"/>
      <c r="L67" s="1"/>
    </row>
    <row r="68" spans="1:12" ht="12.75">
      <c r="A68" s="17" t="s">
        <v>33</v>
      </c>
      <c r="B68" s="68">
        <v>1895520</v>
      </c>
      <c r="C68" s="55" t="s">
        <v>101</v>
      </c>
      <c r="D68" s="61">
        <f t="shared" si="0"/>
        <v>1895520</v>
      </c>
      <c r="E68" s="68">
        <v>258480</v>
      </c>
      <c r="F68" s="68">
        <v>7180</v>
      </c>
      <c r="G68" s="61">
        <v>265660</v>
      </c>
      <c r="H68" s="6"/>
      <c r="J68" s="1"/>
      <c r="L68" s="1"/>
    </row>
    <row r="69" spans="1:12" ht="12.75">
      <c r="A69" s="67" t="s">
        <v>132</v>
      </c>
      <c r="B69" s="69">
        <v>4375200</v>
      </c>
      <c r="C69" s="98" t="s">
        <v>101</v>
      </c>
      <c r="D69" s="71">
        <f t="shared" si="0"/>
        <v>4375200</v>
      </c>
      <c r="E69" s="69">
        <v>524160</v>
      </c>
      <c r="F69" s="69">
        <v>14560</v>
      </c>
      <c r="G69" s="71">
        <v>538720</v>
      </c>
      <c r="H69" s="6"/>
      <c r="J69" s="1"/>
      <c r="L69" s="1"/>
    </row>
    <row r="70" spans="1:12" ht="12.75">
      <c r="A70" s="17"/>
      <c r="B70" s="61"/>
      <c r="C70" s="61"/>
      <c r="D70" s="61"/>
      <c r="E70" s="61"/>
      <c r="F70" s="61"/>
      <c r="G70" s="61"/>
      <c r="H70" s="6"/>
      <c r="J70" s="1"/>
      <c r="L70" s="1"/>
    </row>
    <row r="71" spans="1:12" ht="12.75">
      <c r="A71" s="17" t="s">
        <v>34</v>
      </c>
      <c r="B71" s="68">
        <v>129369</v>
      </c>
      <c r="C71" s="68">
        <v>33.2</v>
      </c>
      <c r="D71" s="61">
        <f t="shared" si="0"/>
        <v>129402.2</v>
      </c>
      <c r="E71" s="68">
        <v>21561</v>
      </c>
      <c r="F71" s="61" t="s">
        <v>101</v>
      </c>
      <c r="G71" s="61">
        <v>21561</v>
      </c>
      <c r="H71" s="6"/>
      <c r="J71" s="1"/>
      <c r="L71" s="1"/>
    </row>
    <row r="72" spans="1:12" ht="12.75">
      <c r="A72" s="17" t="s">
        <v>35</v>
      </c>
      <c r="B72" s="68">
        <v>152250</v>
      </c>
      <c r="C72" s="68">
        <v>97500</v>
      </c>
      <c r="D72" s="61">
        <f t="shared" si="0"/>
        <v>249750</v>
      </c>
      <c r="E72" s="68">
        <v>5775</v>
      </c>
      <c r="F72" s="68">
        <v>20800</v>
      </c>
      <c r="G72" s="61">
        <v>26575</v>
      </c>
      <c r="H72" s="6"/>
      <c r="J72" s="1"/>
      <c r="L72" s="1"/>
    </row>
    <row r="73" spans="1:12" ht="12.75">
      <c r="A73" s="17" t="s">
        <v>36</v>
      </c>
      <c r="B73" s="68">
        <v>251640</v>
      </c>
      <c r="C73" s="68">
        <v>1613</v>
      </c>
      <c r="D73" s="61">
        <f aca="true" t="shared" si="1" ref="D73:D85">SUM(B73:C73)</f>
        <v>253253</v>
      </c>
      <c r="E73" s="68">
        <v>18640</v>
      </c>
      <c r="F73" s="68">
        <v>461</v>
      </c>
      <c r="G73" s="61">
        <v>19101</v>
      </c>
      <c r="H73" s="6"/>
      <c r="J73" s="1"/>
      <c r="L73" s="1"/>
    </row>
    <row r="74" spans="1:12" ht="12.75">
      <c r="A74" s="17" t="s">
        <v>37</v>
      </c>
      <c r="B74" s="68">
        <v>380400</v>
      </c>
      <c r="C74" s="68">
        <v>3598</v>
      </c>
      <c r="D74" s="61">
        <f t="shared" si="1"/>
        <v>383998</v>
      </c>
      <c r="E74" s="68">
        <v>38040</v>
      </c>
      <c r="F74" s="68">
        <v>1285</v>
      </c>
      <c r="G74" s="61">
        <v>39325</v>
      </c>
      <c r="H74" s="6"/>
      <c r="J74" s="1"/>
      <c r="L74" s="1"/>
    </row>
    <row r="75" spans="1:12" ht="12.75">
      <c r="A75" s="17" t="s">
        <v>38</v>
      </c>
      <c r="B75" s="68">
        <v>531000</v>
      </c>
      <c r="C75" s="68">
        <v>12000</v>
      </c>
      <c r="D75" s="61">
        <f t="shared" si="1"/>
        <v>543000</v>
      </c>
      <c r="E75" s="68">
        <v>47200</v>
      </c>
      <c r="F75" s="68">
        <v>3000</v>
      </c>
      <c r="G75" s="61">
        <v>50200</v>
      </c>
      <c r="H75" s="6"/>
      <c r="J75" s="1"/>
      <c r="L75" s="1"/>
    </row>
    <row r="76" spans="1:12" ht="12.75">
      <c r="A76" s="17" t="s">
        <v>39</v>
      </c>
      <c r="B76" s="68">
        <v>573030</v>
      </c>
      <c r="C76" s="68">
        <v>86200</v>
      </c>
      <c r="D76" s="61">
        <f t="shared" si="1"/>
        <v>659230</v>
      </c>
      <c r="E76" s="68">
        <v>15917.5</v>
      </c>
      <c r="F76" s="68">
        <v>12068</v>
      </c>
      <c r="G76" s="61">
        <v>27985.5</v>
      </c>
      <c r="H76" s="6"/>
      <c r="J76" s="1"/>
      <c r="L76" s="1"/>
    </row>
    <row r="77" spans="1:12" ht="12.75">
      <c r="A77" s="17" t="s">
        <v>40</v>
      </c>
      <c r="B77" s="68">
        <v>1378000</v>
      </c>
      <c r="C77" s="72"/>
      <c r="D77" s="61">
        <f t="shared" si="1"/>
        <v>1378000</v>
      </c>
      <c r="E77" s="68">
        <v>17225</v>
      </c>
      <c r="F77" s="61" t="s">
        <v>101</v>
      </c>
      <c r="G77" s="61">
        <v>17225</v>
      </c>
      <c r="H77" s="6"/>
      <c r="J77" s="1"/>
      <c r="L77" s="1"/>
    </row>
    <row r="78" spans="1:12" ht="12.75">
      <c r="A78" s="17" t="s">
        <v>41</v>
      </c>
      <c r="B78" s="68">
        <v>476000</v>
      </c>
      <c r="C78" s="68">
        <v>40000</v>
      </c>
      <c r="D78" s="61">
        <f t="shared" si="1"/>
        <v>516000</v>
      </c>
      <c r="E78" s="68">
        <v>980</v>
      </c>
      <c r="F78" s="68">
        <v>135</v>
      </c>
      <c r="G78" s="61">
        <v>1115</v>
      </c>
      <c r="H78" s="6"/>
      <c r="J78" s="1"/>
      <c r="L78" s="1"/>
    </row>
    <row r="79" spans="1:12" ht="12.75">
      <c r="A79" s="67" t="s">
        <v>133</v>
      </c>
      <c r="B79" s="69">
        <v>3871689</v>
      </c>
      <c r="C79" s="69">
        <v>240944.2</v>
      </c>
      <c r="D79" s="70">
        <f t="shared" si="1"/>
        <v>4112633.2</v>
      </c>
      <c r="E79" s="69">
        <v>165338.5</v>
      </c>
      <c r="F79" s="69">
        <v>37749</v>
      </c>
      <c r="G79" s="70">
        <v>203087.5</v>
      </c>
      <c r="H79" s="6"/>
      <c r="J79" s="1"/>
      <c r="L79" s="1"/>
    </row>
    <row r="80" spans="1:12" ht="12.75">
      <c r="A80" s="17"/>
      <c r="B80" s="61"/>
      <c r="C80" s="61"/>
      <c r="D80" s="61"/>
      <c r="E80" s="61"/>
      <c r="F80" s="61"/>
      <c r="G80" s="61"/>
      <c r="H80" s="6"/>
      <c r="J80" s="1"/>
      <c r="L80" s="1"/>
    </row>
    <row r="81" spans="1:12" ht="12.75">
      <c r="A81" s="17" t="s">
        <v>42</v>
      </c>
      <c r="B81" s="68">
        <v>67200</v>
      </c>
      <c r="C81" s="68" t="s">
        <v>101</v>
      </c>
      <c r="D81" s="61">
        <f t="shared" si="1"/>
        <v>67200</v>
      </c>
      <c r="E81" s="61" t="s">
        <v>101</v>
      </c>
      <c r="F81" s="61" t="s">
        <v>101</v>
      </c>
      <c r="G81" s="61" t="s">
        <v>101</v>
      </c>
      <c r="H81" s="6"/>
      <c r="J81" s="1"/>
      <c r="L81" s="1"/>
    </row>
    <row r="82" spans="1:12" ht="12.75">
      <c r="A82" s="17" t="s">
        <v>43</v>
      </c>
      <c r="B82" s="68">
        <v>130000</v>
      </c>
      <c r="C82" s="68" t="s">
        <v>101</v>
      </c>
      <c r="D82" s="61">
        <f t="shared" si="1"/>
        <v>130000</v>
      </c>
      <c r="E82" s="68">
        <v>4000</v>
      </c>
      <c r="F82" s="68" t="s">
        <v>101</v>
      </c>
      <c r="G82" s="61">
        <v>4000</v>
      </c>
      <c r="H82" s="6"/>
      <c r="J82" s="1"/>
      <c r="L82" s="1"/>
    </row>
    <row r="83" spans="1:12" ht="12.75">
      <c r="A83" s="67" t="s">
        <v>134</v>
      </c>
      <c r="B83" s="69">
        <v>197200</v>
      </c>
      <c r="C83" s="69" t="s">
        <v>101</v>
      </c>
      <c r="D83" s="70">
        <f t="shared" si="1"/>
        <v>197200</v>
      </c>
      <c r="E83" s="69">
        <v>4000</v>
      </c>
      <c r="F83" s="69" t="s">
        <v>101</v>
      </c>
      <c r="G83" s="70">
        <v>4000</v>
      </c>
      <c r="H83" s="6"/>
      <c r="J83" s="1"/>
      <c r="L83" s="1"/>
    </row>
    <row r="84" spans="1:12" ht="12.75">
      <c r="A84" s="17"/>
      <c r="B84" s="56"/>
      <c r="C84" s="55"/>
      <c r="D84" s="61"/>
      <c r="E84" s="61"/>
      <c r="F84" s="55"/>
      <c r="G84" s="61"/>
      <c r="H84" s="6"/>
      <c r="J84" s="1"/>
      <c r="L84" s="1"/>
    </row>
    <row r="85" spans="1:12" ht="13.5" thickBot="1">
      <c r="A85" s="76" t="s">
        <v>44</v>
      </c>
      <c r="B85" s="66">
        <v>29336715</v>
      </c>
      <c r="C85" s="66">
        <v>1119603.2</v>
      </c>
      <c r="D85" s="66">
        <f t="shared" si="1"/>
        <v>30456318.2</v>
      </c>
      <c r="E85" s="66">
        <v>2055392.01</v>
      </c>
      <c r="F85" s="66">
        <v>130179.99</v>
      </c>
      <c r="G85" s="66">
        <f>SUM(E85:F85)</f>
        <v>2185572</v>
      </c>
      <c r="H85" s="6"/>
      <c r="J85" s="1"/>
      <c r="L85" s="1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1:H7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spans="1:7" s="35" customFormat="1" ht="18">
      <c r="A1" s="114" t="s">
        <v>102</v>
      </c>
      <c r="B1" s="114"/>
      <c r="C1" s="114"/>
      <c r="D1" s="114"/>
      <c r="E1" s="114"/>
      <c r="F1" s="114"/>
      <c r="G1" s="114"/>
    </row>
    <row r="3" spans="1:8" ht="15">
      <c r="A3" s="113" t="s">
        <v>143</v>
      </c>
      <c r="B3" s="113"/>
      <c r="C3" s="113"/>
      <c r="D3" s="113"/>
      <c r="E3" s="113"/>
      <c r="F3" s="113"/>
      <c r="G3" s="113"/>
      <c r="H3" s="38"/>
    </row>
    <row r="4" spans="1:8" ht="14.25">
      <c r="A4" s="38"/>
      <c r="B4" s="38"/>
      <c r="C4" s="38"/>
      <c r="D4" s="38"/>
      <c r="E4" s="38"/>
      <c r="F4" s="38"/>
      <c r="G4" s="38"/>
      <c r="H4" s="38"/>
    </row>
    <row r="5" spans="1:7" ht="12.75">
      <c r="A5" s="117" t="s">
        <v>55</v>
      </c>
      <c r="B5" s="119" t="s">
        <v>57</v>
      </c>
      <c r="C5" s="119"/>
      <c r="D5" s="119"/>
      <c r="E5" s="119" t="s">
        <v>58</v>
      </c>
      <c r="F5" s="119"/>
      <c r="G5" s="120"/>
    </row>
    <row r="6" spans="1:7" ht="13.5" thickBot="1">
      <c r="A6" s="118"/>
      <c r="B6" s="81">
        <v>1997</v>
      </c>
      <c r="C6" s="81">
        <v>1998</v>
      </c>
      <c r="D6" s="81">
        <v>1999</v>
      </c>
      <c r="E6" s="81">
        <v>1997</v>
      </c>
      <c r="F6" s="16">
        <v>1998</v>
      </c>
      <c r="G6" s="16">
        <v>1999</v>
      </c>
    </row>
    <row r="7" spans="1:7" ht="12.75">
      <c r="A7" s="83" t="s">
        <v>98</v>
      </c>
      <c r="B7" s="84">
        <v>7278.77007</v>
      </c>
      <c r="C7" s="84">
        <v>10710.0899</v>
      </c>
      <c r="D7" s="84">
        <v>13959.97461</v>
      </c>
      <c r="E7" s="84">
        <v>10096.7274</v>
      </c>
      <c r="F7" s="84">
        <v>9420.803600000001</v>
      </c>
      <c r="G7" s="85">
        <v>7064.28277</v>
      </c>
    </row>
    <row r="8" spans="1:7" ht="12.75">
      <c r="A8" s="8"/>
      <c r="B8" s="77"/>
      <c r="C8" s="77"/>
      <c r="D8" s="77"/>
      <c r="E8" s="77"/>
      <c r="F8" s="77"/>
      <c r="G8" s="78"/>
    </row>
    <row r="9" spans="1:7" ht="12.75">
      <c r="A9" s="8" t="s">
        <v>60</v>
      </c>
      <c r="B9" s="77"/>
      <c r="C9" s="77"/>
      <c r="D9" s="77"/>
      <c r="E9" s="77"/>
      <c r="F9" s="77"/>
      <c r="G9" s="78"/>
    </row>
    <row r="10" spans="1:7" ht="12.75">
      <c r="A10" s="9" t="s">
        <v>61</v>
      </c>
      <c r="B10" s="79">
        <v>859.57725</v>
      </c>
      <c r="C10" s="79">
        <v>1536.45342</v>
      </c>
      <c r="D10" s="79">
        <v>1489.6793100000002</v>
      </c>
      <c r="E10" s="79">
        <v>8561.4336</v>
      </c>
      <c r="F10" s="79">
        <v>8061.7467</v>
      </c>
      <c r="G10" s="80">
        <v>6099.064260000002</v>
      </c>
    </row>
    <row r="11" spans="1:7" ht="12.75">
      <c r="A11" s="9" t="s">
        <v>103</v>
      </c>
      <c r="B11" s="79">
        <v>222.1986</v>
      </c>
      <c r="C11" s="79">
        <v>475.785</v>
      </c>
      <c r="D11" s="79">
        <v>682.724</v>
      </c>
      <c r="E11" s="79">
        <v>2074.3810000000003</v>
      </c>
      <c r="F11" s="79">
        <v>1462.4255</v>
      </c>
      <c r="G11" s="80">
        <v>782.659</v>
      </c>
    </row>
    <row r="12" spans="1:7" ht="12.75">
      <c r="A12" s="9" t="s">
        <v>63</v>
      </c>
      <c r="B12" s="79" t="s">
        <v>101</v>
      </c>
      <c r="C12" s="79" t="s">
        <v>101</v>
      </c>
      <c r="D12" s="79" t="s">
        <v>101</v>
      </c>
      <c r="E12" s="79">
        <v>255.765</v>
      </c>
      <c r="F12" s="79">
        <v>463.04</v>
      </c>
      <c r="G12" s="80">
        <v>252.786</v>
      </c>
    </row>
    <row r="13" spans="1:7" ht="12.75">
      <c r="A13" s="9" t="s">
        <v>145</v>
      </c>
      <c r="B13" s="79">
        <v>4.2540000000000004</v>
      </c>
      <c r="C13" s="79">
        <v>0.5</v>
      </c>
      <c r="D13" s="79">
        <v>1.62</v>
      </c>
      <c r="E13" s="79">
        <v>224.899</v>
      </c>
      <c r="F13" s="79">
        <v>144.9505</v>
      </c>
      <c r="G13" s="80">
        <v>60.299</v>
      </c>
    </row>
    <row r="14" spans="1:7" ht="12.75">
      <c r="A14" s="9" t="s">
        <v>65</v>
      </c>
      <c r="B14" s="79">
        <v>1.2770000000000001</v>
      </c>
      <c r="C14" s="79">
        <v>1.744</v>
      </c>
      <c r="D14" s="79">
        <v>1.815</v>
      </c>
      <c r="E14" s="79">
        <v>237.84</v>
      </c>
      <c r="F14" s="79">
        <v>105.35</v>
      </c>
      <c r="G14" s="80">
        <v>77.631</v>
      </c>
    </row>
    <row r="15" spans="1:7" ht="12.75">
      <c r="A15" s="9" t="s">
        <v>67</v>
      </c>
      <c r="B15" s="79" t="s">
        <v>101</v>
      </c>
      <c r="C15" s="79" t="s">
        <v>101</v>
      </c>
      <c r="D15" s="79" t="s">
        <v>101</v>
      </c>
      <c r="E15" s="79" t="s">
        <v>101</v>
      </c>
      <c r="F15" s="79">
        <v>141.87300000000002</v>
      </c>
      <c r="G15" s="80">
        <v>166.026</v>
      </c>
    </row>
    <row r="16" spans="1:7" ht="12.75">
      <c r="A16" s="9" t="s">
        <v>104</v>
      </c>
      <c r="B16" s="79">
        <v>333.78665</v>
      </c>
      <c r="C16" s="79">
        <v>392.16391999999996</v>
      </c>
      <c r="D16" s="79">
        <v>370.00521</v>
      </c>
      <c r="E16" s="79">
        <v>3235.2226</v>
      </c>
      <c r="F16" s="79">
        <v>2735.5014</v>
      </c>
      <c r="G16" s="80">
        <v>2940.68536</v>
      </c>
    </row>
    <row r="17" spans="1:7" ht="12.75">
      <c r="A17" s="9" t="s">
        <v>105</v>
      </c>
      <c r="B17" s="79" t="s">
        <v>101</v>
      </c>
      <c r="C17" s="79" t="s">
        <v>101</v>
      </c>
      <c r="D17" s="79">
        <v>0.9480000000000001</v>
      </c>
      <c r="E17" s="79">
        <v>550.336</v>
      </c>
      <c r="F17" s="79">
        <v>1033.277</v>
      </c>
      <c r="G17" s="80">
        <v>433.096</v>
      </c>
    </row>
    <row r="18" spans="1:7" ht="12.75">
      <c r="A18" s="9" t="s">
        <v>106</v>
      </c>
      <c r="B18" s="79" t="s">
        <v>101</v>
      </c>
      <c r="C18" s="79" t="s">
        <v>101</v>
      </c>
      <c r="D18" s="79" t="s">
        <v>101</v>
      </c>
      <c r="E18" s="79" t="s">
        <v>101</v>
      </c>
      <c r="F18" s="79">
        <v>2.379</v>
      </c>
      <c r="G18" s="80">
        <v>1.362</v>
      </c>
    </row>
    <row r="19" spans="1:7" ht="12.75">
      <c r="A19" s="9" t="s">
        <v>72</v>
      </c>
      <c r="B19" s="79">
        <v>0.8410000000000001</v>
      </c>
      <c r="C19" s="79" t="s">
        <v>101</v>
      </c>
      <c r="D19" s="79">
        <v>3.8680000000000003</v>
      </c>
      <c r="E19" s="79">
        <v>272.25100000000003</v>
      </c>
      <c r="F19" s="79">
        <v>298.781</v>
      </c>
      <c r="G19" s="80">
        <v>256.01</v>
      </c>
    </row>
    <row r="20" spans="1:7" ht="12.75">
      <c r="A20" s="9" t="s">
        <v>107</v>
      </c>
      <c r="B20" s="79" t="s">
        <v>101</v>
      </c>
      <c r="C20" s="79" t="s">
        <v>101</v>
      </c>
      <c r="D20" s="79" t="s">
        <v>101</v>
      </c>
      <c r="E20" s="79">
        <v>28.954</v>
      </c>
      <c r="F20" s="79">
        <v>88.991</v>
      </c>
      <c r="G20" s="80">
        <v>51.736000000000004</v>
      </c>
    </row>
    <row r="21" spans="1:7" ht="12.75">
      <c r="A21" s="9" t="s">
        <v>108</v>
      </c>
      <c r="B21" s="79">
        <v>147.505</v>
      </c>
      <c r="C21" s="79">
        <v>242.579</v>
      </c>
      <c r="D21" s="79">
        <v>324.19010000000003</v>
      </c>
      <c r="E21" s="79">
        <v>1303.674</v>
      </c>
      <c r="F21" s="79">
        <v>1120.415</v>
      </c>
      <c r="G21" s="80">
        <v>578.0119000000001</v>
      </c>
    </row>
    <row r="22" spans="1:7" ht="12.75">
      <c r="A22" s="9" t="s">
        <v>109</v>
      </c>
      <c r="B22" s="79">
        <v>149.541</v>
      </c>
      <c r="C22" s="79">
        <v>423.673</v>
      </c>
      <c r="D22" s="79">
        <v>103.352</v>
      </c>
      <c r="E22" s="79">
        <v>295.81100000000004</v>
      </c>
      <c r="F22" s="79">
        <v>217.1473</v>
      </c>
      <c r="G22" s="80">
        <v>97.997</v>
      </c>
    </row>
    <row r="23" spans="1:7" ht="12.75">
      <c r="A23" s="9" t="s">
        <v>75</v>
      </c>
      <c r="B23" s="79" t="s">
        <v>101</v>
      </c>
      <c r="C23" s="79" t="s">
        <v>101</v>
      </c>
      <c r="D23" s="79">
        <v>0.555</v>
      </c>
      <c r="E23" s="79">
        <v>82.3</v>
      </c>
      <c r="F23" s="79">
        <v>247.616</v>
      </c>
      <c r="G23" s="80">
        <v>400.765</v>
      </c>
    </row>
    <row r="24" spans="1:7" ht="12.75">
      <c r="A24" s="8" t="s">
        <v>99</v>
      </c>
      <c r="B24" s="79"/>
      <c r="C24" s="79"/>
      <c r="D24" s="79"/>
      <c r="E24" s="79"/>
      <c r="F24" s="79"/>
      <c r="G24" s="80"/>
    </row>
    <row r="25" spans="1:7" ht="12.75">
      <c r="A25" s="10" t="s">
        <v>110</v>
      </c>
      <c r="B25" s="79"/>
      <c r="C25" s="79"/>
      <c r="D25" s="79"/>
      <c r="E25" s="79"/>
      <c r="F25" s="79"/>
      <c r="G25" s="80"/>
    </row>
    <row r="26" spans="1:7" ht="12.75">
      <c r="A26" s="9" t="s">
        <v>77</v>
      </c>
      <c r="B26" s="79" t="s">
        <v>101</v>
      </c>
      <c r="C26" s="79" t="s">
        <v>101</v>
      </c>
      <c r="D26" s="79" t="s">
        <v>101</v>
      </c>
      <c r="E26" s="79">
        <v>12.18</v>
      </c>
      <c r="F26" s="79">
        <v>5.01</v>
      </c>
      <c r="G26" s="80" t="s">
        <v>101</v>
      </c>
    </row>
    <row r="27" spans="1:7" ht="12.75">
      <c r="A27" s="9" t="s">
        <v>78</v>
      </c>
      <c r="B27" s="79" t="s">
        <v>101</v>
      </c>
      <c r="C27" s="79" t="s">
        <v>101</v>
      </c>
      <c r="D27" s="79" t="s">
        <v>101</v>
      </c>
      <c r="E27" s="79">
        <v>9</v>
      </c>
      <c r="F27" s="79">
        <v>1.44</v>
      </c>
      <c r="G27" s="80">
        <v>2.88</v>
      </c>
    </row>
    <row r="28" spans="1:7" ht="12.75">
      <c r="A28" s="9" t="s">
        <v>80</v>
      </c>
      <c r="B28" s="79" t="s">
        <v>101</v>
      </c>
      <c r="C28" s="79" t="s">
        <v>101</v>
      </c>
      <c r="D28" s="79" t="s">
        <v>101</v>
      </c>
      <c r="E28" s="79" t="s">
        <v>101</v>
      </c>
      <c r="F28" s="79">
        <v>1.62</v>
      </c>
      <c r="G28" s="80">
        <v>14.441</v>
      </c>
    </row>
    <row r="29" spans="1:7" ht="12.75">
      <c r="A29" s="9" t="s">
        <v>81</v>
      </c>
      <c r="B29" s="79" t="s">
        <v>101</v>
      </c>
      <c r="C29" s="79" t="s">
        <v>101</v>
      </c>
      <c r="D29" s="79">
        <v>10.2</v>
      </c>
      <c r="E29" s="79" t="s">
        <v>101</v>
      </c>
      <c r="F29" s="79" t="s">
        <v>101</v>
      </c>
      <c r="G29" s="80" t="s">
        <v>101</v>
      </c>
    </row>
    <row r="30" spans="1:7" ht="12.75">
      <c r="A30" s="9" t="s">
        <v>82</v>
      </c>
      <c r="B30" s="79" t="s">
        <v>101</v>
      </c>
      <c r="C30" s="79" t="s">
        <v>101</v>
      </c>
      <c r="D30" s="79" t="s">
        <v>101</v>
      </c>
      <c r="E30" s="79" t="s">
        <v>101</v>
      </c>
      <c r="F30" s="79" t="s">
        <v>101</v>
      </c>
      <c r="G30" s="80">
        <v>4.236</v>
      </c>
    </row>
    <row r="31" spans="1:7" ht="12.75">
      <c r="A31" s="9" t="s">
        <v>83</v>
      </c>
      <c r="B31" s="79" t="s">
        <v>101</v>
      </c>
      <c r="C31" s="79" t="s">
        <v>101</v>
      </c>
      <c r="D31" s="79" t="s">
        <v>101</v>
      </c>
      <c r="E31" s="79" t="s">
        <v>101</v>
      </c>
      <c r="F31" s="79">
        <v>20.501</v>
      </c>
      <c r="G31" s="80">
        <v>17.79751</v>
      </c>
    </row>
    <row r="32" spans="1:7" ht="12.75">
      <c r="A32" s="9" t="s">
        <v>84</v>
      </c>
      <c r="B32" s="79">
        <v>11.657</v>
      </c>
      <c r="C32" s="79" t="s">
        <v>101</v>
      </c>
      <c r="D32" s="79" t="s">
        <v>101</v>
      </c>
      <c r="E32" s="79">
        <v>80.846</v>
      </c>
      <c r="F32" s="79">
        <v>58.462</v>
      </c>
      <c r="G32" s="80">
        <v>41.262</v>
      </c>
    </row>
    <row r="33" spans="1:7" ht="12.75">
      <c r="A33" s="9" t="s">
        <v>85</v>
      </c>
      <c r="B33" s="79" t="s">
        <v>101</v>
      </c>
      <c r="C33" s="79">
        <v>1.42</v>
      </c>
      <c r="D33" s="79" t="s">
        <v>101</v>
      </c>
      <c r="E33" s="79">
        <v>19.32</v>
      </c>
      <c r="F33" s="79">
        <v>20.52</v>
      </c>
      <c r="G33" s="80">
        <v>18.828</v>
      </c>
    </row>
    <row r="34" spans="1:7" ht="12.75">
      <c r="A34" s="8" t="s">
        <v>86</v>
      </c>
      <c r="B34" s="79" t="s">
        <v>101</v>
      </c>
      <c r="C34" s="79">
        <v>1.2</v>
      </c>
      <c r="D34" s="79">
        <v>282.3</v>
      </c>
      <c r="E34" s="79" t="s">
        <v>101</v>
      </c>
      <c r="F34" s="79" t="s">
        <v>101</v>
      </c>
      <c r="G34" s="80" t="s">
        <v>101</v>
      </c>
    </row>
    <row r="35" spans="1:7" ht="12.75">
      <c r="A35" s="9" t="s">
        <v>87</v>
      </c>
      <c r="B35" s="79">
        <v>78.33</v>
      </c>
      <c r="C35" s="79">
        <v>12.178</v>
      </c>
      <c r="D35" s="79" t="s">
        <v>101</v>
      </c>
      <c r="E35" s="79" t="s">
        <v>101</v>
      </c>
      <c r="F35" s="79" t="s">
        <v>101</v>
      </c>
      <c r="G35" s="80" t="s">
        <v>101</v>
      </c>
    </row>
    <row r="36" spans="1:7" ht="12.75">
      <c r="A36" s="8" t="s">
        <v>99</v>
      </c>
      <c r="B36" s="79"/>
      <c r="C36" s="79"/>
      <c r="D36" s="79"/>
      <c r="E36" s="79"/>
      <c r="F36" s="79"/>
      <c r="G36" s="80"/>
    </row>
    <row r="37" spans="1:7" ht="12.75">
      <c r="A37" s="8" t="s">
        <v>146</v>
      </c>
      <c r="B37" s="79"/>
      <c r="C37" s="79"/>
      <c r="D37" s="79"/>
      <c r="E37" s="79"/>
      <c r="F37" s="79"/>
      <c r="G37" s="80"/>
    </row>
    <row r="38" spans="1:7" ht="12.75">
      <c r="A38" s="9" t="s">
        <v>111</v>
      </c>
      <c r="B38" s="79">
        <v>521.6560000000001</v>
      </c>
      <c r="C38" s="79">
        <v>1762.828</v>
      </c>
      <c r="D38" s="79">
        <v>3492.933</v>
      </c>
      <c r="E38" s="79" t="s">
        <v>101</v>
      </c>
      <c r="F38" s="79" t="s">
        <v>101</v>
      </c>
      <c r="G38" s="80" t="s">
        <v>101</v>
      </c>
    </row>
    <row r="39" spans="1:7" ht="12.75">
      <c r="A39" s="9" t="s">
        <v>112</v>
      </c>
      <c r="B39" s="79">
        <v>162.93</v>
      </c>
      <c r="C39" s="79" t="s">
        <v>101</v>
      </c>
      <c r="D39" s="79">
        <v>122.265</v>
      </c>
      <c r="E39" s="79" t="s">
        <v>101</v>
      </c>
      <c r="F39" s="79" t="s">
        <v>101</v>
      </c>
      <c r="G39" s="80" t="s">
        <v>101</v>
      </c>
    </row>
    <row r="40" spans="1:7" ht="12.75">
      <c r="A40" s="9" t="s">
        <v>113</v>
      </c>
      <c r="B40" s="79" t="s">
        <v>101</v>
      </c>
      <c r="C40" s="79" t="s">
        <v>101</v>
      </c>
      <c r="D40" s="79" t="s">
        <v>101</v>
      </c>
      <c r="E40" s="79">
        <v>1.98</v>
      </c>
      <c r="F40" s="79">
        <v>11.611</v>
      </c>
      <c r="G40" s="80">
        <v>0.9</v>
      </c>
    </row>
    <row r="41" spans="1:7" ht="12.75">
      <c r="A41" s="9" t="s">
        <v>114</v>
      </c>
      <c r="B41" s="79">
        <v>33.38482</v>
      </c>
      <c r="C41" s="79">
        <v>46.31248</v>
      </c>
      <c r="D41" s="79">
        <v>40.306000000000004</v>
      </c>
      <c r="E41" s="79">
        <v>1.62</v>
      </c>
      <c r="F41" s="79">
        <v>1.7590000000000001</v>
      </c>
      <c r="G41" s="80">
        <v>4.892</v>
      </c>
    </row>
    <row r="42" spans="1:7" ht="12.75">
      <c r="A42" s="9" t="s">
        <v>115</v>
      </c>
      <c r="B42" s="79" t="s">
        <v>101</v>
      </c>
      <c r="C42" s="79" t="s">
        <v>101</v>
      </c>
      <c r="D42" s="79" t="s">
        <v>101</v>
      </c>
      <c r="E42" s="79">
        <v>56.486000000000004</v>
      </c>
      <c r="F42" s="79">
        <v>63.54600000000001</v>
      </c>
      <c r="G42" s="80">
        <v>3.465</v>
      </c>
    </row>
    <row r="43" spans="1:7" ht="12.75">
      <c r="A43" s="9" t="s">
        <v>116</v>
      </c>
      <c r="B43" s="79">
        <v>140.91</v>
      </c>
      <c r="C43" s="79">
        <v>80.66</v>
      </c>
      <c r="D43" s="79">
        <v>390.2</v>
      </c>
      <c r="E43" s="79" t="s">
        <v>101</v>
      </c>
      <c r="F43" s="79" t="s">
        <v>101</v>
      </c>
      <c r="G43" s="80" t="s">
        <v>101</v>
      </c>
    </row>
    <row r="44" spans="1:7" ht="13.5" thickBot="1">
      <c r="A44" s="86" t="s">
        <v>117</v>
      </c>
      <c r="B44" s="87">
        <v>0.908</v>
      </c>
      <c r="C44" s="87">
        <v>0.6</v>
      </c>
      <c r="D44" s="87" t="s">
        <v>101</v>
      </c>
      <c r="E44" s="87">
        <v>11.004000000000001</v>
      </c>
      <c r="F44" s="87">
        <v>52.501000000000005</v>
      </c>
      <c r="G44" s="88">
        <v>28.111</v>
      </c>
    </row>
    <row r="45" spans="1:7" ht="12.75">
      <c r="A45" s="82" t="s">
        <v>100</v>
      </c>
      <c r="B45" s="6"/>
      <c r="C45" s="6"/>
      <c r="D45" s="6"/>
      <c r="E45" s="6"/>
      <c r="F45" s="6"/>
      <c r="G45" s="6"/>
    </row>
    <row r="46" ht="12.75">
      <c r="A46" s="2" t="s">
        <v>99</v>
      </c>
    </row>
    <row r="47" ht="12.75">
      <c r="A47" s="2" t="s">
        <v>99</v>
      </c>
    </row>
    <row r="48" ht="12.75">
      <c r="A48" s="2" t="s">
        <v>99</v>
      </c>
    </row>
    <row r="49" ht="12.75">
      <c r="A49" s="2" t="s">
        <v>99</v>
      </c>
    </row>
    <row r="50" ht="12.75">
      <c r="A50" s="2" t="s">
        <v>99</v>
      </c>
    </row>
    <row r="51" ht="12.75">
      <c r="A51" s="2" t="s">
        <v>99</v>
      </c>
    </row>
    <row r="52" ht="12.75">
      <c r="A52" s="2" t="s">
        <v>99</v>
      </c>
    </row>
    <row r="53" ht="12.75">
      <c r="A53" s="2" t="s">
        <v>99</v>
      </c>
    </row>
    <row r="54" ht="12.75">
      <c r="A54" s="2" t="s">
        <v>99</v>
      </c>
    </row>
    <row r="55" ht="12.75">
      <c r="A55" s="2" t="s">
        <v>99</v>
      </c>
    </row>
    <row r="56" ht="12.75">
      <c r="A56" s="2" t="s">
        <v>99</v>
      </c>
    </row>
    <row r="57" ht="12.75">
      <c r="A57" s="2" t="s">
        <v>99</v>
      </c>
    </row>
    <row r="58" ht="12.75">
      <c r="A58" s="2" t="s">
        <v>99</v>
      </c>
    </row>
    <row r="59" ht="12.75">
      <c r="A59" s="2" t="s">
        <v>99</v>
      </c>
    </row>
    <row r="60" ht="12.75">
      <c r="A60" s="2" t="s">
        <v>99</v>
      </c>
    </row>
    <row r="61" ht="12.75">
      <c r="A61" s="2" t="s">
        <v>99</v>
      </c>
    </row>
    <row r="62" ht="12.75">
      <c r="A62" s="2" t="s">
        <v>99</v>
      </c>
    </row>
    <row r="63" ht="12.75">
      <c r="A63" s="2" t="s">
        <v>99</v>
      </c>
    </row>
    <row r="64" ht="12.75">
      <c r="A64" s="2" t="s">
        <v>99</v>
      </c>
    </row>
    <row r="65" ht="12.75">
      <c r="A65" s="2" t="s">
        <v>99</v>
      </c>
    </row>
    <row r="66" ht="12.75">
      <c r="A66" s="2" t="s">
        <v>99</v>
      </c>
    </row>
    <row r="67" ht="12.75">
      <c r="A67" s="2" t="s">
        <v>99</v>
      </c>
    </row>
    <row r="68" ht="12.75">
      <c r="A68" s="2" t="s">
        <v>99</v>
      </c>
    </row>
    <row r="69" ht="12.75">
      <c r="A69" s="2" t="s">
        <v>99</v>
      </c>
    </row>
    <row r="70" ht="12.75">
      <c r="A70" s="2" t="s">
        <v>99</v>
      </c>
    </row>
    <row r="71" ht="12.75">
      <c r="A71" s="2" t="s">
        <v>99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54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8.7109375" style="18" customWidth="1"/>
    <col min="2" max="4" width="24.7109375" style="18" customWidth="1"/>
    <col min="5" max="16384" width="14.8515625" style="18" customWidth="1"/>
  </cols>
  <sheetData>
    <row r="1" spans="1:7" s="36" customFormat="1" ht="18">
      <c r="A1" s="114" t="s">
        <v>102</v>
      </c>
      <c r="B1" s="114"/>
      <c r="C1" s="114"/>
      <c r="D1" s="114"/>
      <c r="E1" s="34"/>
      <c r="F1" s="34"/>
      <c r="G1" s="34"/>
    </row>
    <row r="3" spans="1:8" ht="15">
      <c r="A3" s="125" t="s">
        <v>148</v>
      </c>
      <c r="B3" s="125"/>
      <c r="C3" s="125"/>
      <c r="D3" s="125"/>
      <c r="E3" s="37"/>
      <c r="F3" s="37"/>
      <c r="G3" s="37"/>
      <c r="H3" s="37"/>
    </row>
    <row r="4" spans="1:8" ht="14.25">
      <c r="A4" s="37"/>
      <c r="B4" s="37"/>
      <c r="C4" s="37"/>
      <c r="D4" s="37"/>
      <c r="E4" s="37"/>
      <c r="F4" s="37"/>
      <c r="G4" s="37"/>
      <c r="H4" s="37"/>
    </row>
    <row r="5" spans="1:4" ht="12.75">
      <c r="A5" s="19"/>
      <c r="B5" s="20"/>
      <c r="C5" s="121" t="s">
        <v>54</v>
      </c>
      <c r="D5" s="122"/>
    </row>
    <row r="6" spans="1:4" ht="18" customHeight="1">
      <c r="A6" s="27" t="s">
        <v>55</v>
      </c>
      <c r="B6" s="21" t="s">
        <v>56</v>
      </c>
      <c r="C6" s="123"/>
      <c r="D6" s="124"/>
    </row>
    <row r="7" spans="1:4" ht="13.5" thickBot="1">
      <c r="A7" s="89"/>
      <c r="B7" s="90"/>
      <c r="C7" s="95" t="s">
        <v>57</v>
      </c>
      <c r="D7" s="90" t="s">
        <v>58</v>
      </c>
    </row>
    <row r="8" spans="1:4" s="23" customFormat="1" ht="12.75">
      <c r="A8" s="91" t="s">
        <v>59</v>
      </c>
      <c r="B8" s="92">
        <v>1224</v>
      </c>
      <c r="C8" s="96">
        <v>349.716</v>
      </c>
      <c r="D8" s="92">
        <v>339</v>
      </c>
    </row>
    <row r="9" spans="1:4" s="23" customFormat="1" ht="12.75">
      <c r="A9" s="28"/>
      <c r="B9" s="22"/>
      <c r="C9" s="22"/>
      <c r="D9" s="22"/>
    </row>
    <row r="10" spans="1:4" s="23" customFormat="1" ht="12.75">
      <c r="A10" s="28" t="s">
        <v>60</v>
      </c>
      <c r="B10" s="97"/>
      <c r="D10" s="22"/>
    </row>
    <row r="11" spans="1:4" s="23" customFormat="1" ht="12.75">
      <c r="A11" s="28" t="s">
        <v>61</v>
      </c>
      <c r="B11" s="22">
        <v>114</v>
      </c>
      <c r="C11" s="22">
        <v>190.463</v>
      </c>
      <c r="D11" s="22">
        <v>40.699</v>
      </c>
    </row>
    <row r="12" spans="1:4" s="23" customFormat="1" ht="12.75">
      <c r="A12" s="28" t="s">
        <v>62</v>
      </c>
      <c r="B12" s="22">
        <v>20</v>
      </c>
      <c r="C12" s="22">
        <v>89.617</v>
      </c>
      <c r="D12" s="24">
        <v>17.149</v>
      </c>
    </row>
    <row r="13" spans="1:4" s="23" customFormat="1" ht="12.75">
      <c r="A13" s="28" t="s">
        <v>63</v>
      </c>
      <c r="B13" s="22">
        <v>7</v>
      </c>
      <c r="C13" s="22">
        <v>5.634</v>
      </c>
      <c r="D13" s="22">
        <v>0.557</v>
      </c>
    </row>
    <row r="14" spans="1:4" s="23" customFormat="1" ht="12.75">
      <c r="A14" s="28" t="s">
        <v>64</v>
      </c>
      <c r="B14" s="22">
        <v>1</v>
      </c>
      <c r="C14" s="22">
        <v>8.672</v>
      </c>
      <c r="D14" s="22">
        <v>3.336</v>
      </c>
    </row>
    <row r="15" spans="1:4" s="23" customFormat="1" ht="12.75">
      <c r="A15" s="28" t="s">
        <v>65</v>
      </c>
      <c r="B15" s="22" t="s">
        <v>101</v>
      </c>
      <c r="C15" s="22">
        <v>5.161</v>
      </c>
      <c r="D15" s="22">
        <v>2.837</v>
      </c>
    </row>
    <row r="16" spans="1:4" s="23" customFormat="1" ht="12.75">
      <c r="A16" s="28" t="s">
        <v>66</v>
      </c>
      <c r="B16" s="22">
        <v>32</v>
      </c>
      <c r="C16" s="22">
        <v>13.335</v>
      </c>
      <c r="D16" s="22">
        <v>7.019</v>
      </c>
    </row>
    <row r="17" spans="1:4" s="23" customFormat="1" ht="12.75">
      <c r="A17" s="28" t="s">
        <v>67</v>
      </c>
      <c r="B17" s="22">
        <v>1</v>
      </c>
      <c r="C17" s="22">
        <v>1.271</v>
      </c>
      <c r="D17" s="22" t="s">
        <v>101</v>
      </c>
    </row>
    <row r="18" spans="1:4" s="23" customFormat="1" ht="12.75">
      <c r="A18" s="28" t="s">
        <v>68</v>
      </c>
      <c r="B18" s="22">
        <v>18</v>
      </c>
      <c r="C18" s="22">
        <v>15.319</v>
      </c>
      <c r="D18" s="22">
        <v>3.306</v>
      </c>
    </row>
    <row r="19" spans="1:4" s="23" customFormat="1" ht="12.75">
      <c r="A19" s="28" t="s">
        <v>69</v>
      </c>
      <c r="B19" s="22">
        <v>14</v>
      </c>
      <c r="C19" s="22">
        <v>2.616</v>
      </c>
      <c r="D19" s="22">
        <v>0.518</v>
      </c>
    </row>
    <row r="20" spans="1:4" s="23" customFormat="1" ht="12.75">
      <c r="A20" s="28" t="s">
        <v>70</v>
      </c>
      <c r="B20" s="22" t="s">
        <v>101</v>
      </c>
      <c r="C20" s="22">
        <v>8.314</v>
      </c>
      <c r="D20" s="22">
        <v>1.13</v>
      </c>
    </row>
    <row r="21" spans="1:4" s="23" customFormat="1" ht="12.75">
      <c r="A21" s="28" t="s">
        <v>71</v>
      </c>
      <c r="B21" s="22" t="s">
        <v>101</v>
      </c>
      <c r="C21" s="22">
        <v>1.134</v>
      </c>
      <c r="D21" s="22" t="s">
        <v>101</v>
      </c>
    </row>
    <row r="22" spans="1:4" s="23" customFormat="1" ht="12.75">
      <c r="A22" s="28" t="s">
        <v>72</v>
      </c>
      <c r="B22" s="22">
        <v>10</v>
      </c>
      <c r="C22" s="22">
        <v>12.439</v>
      </c>
      <c r="D22" s="24">
        <v>3.435</v>
      </c>
    </row>
    <row r="23" spans="1:4" s="23" customFormat="1" ht="12.75">
      <c r="A23" s="28" t="s">
        <v>73</v>
      </c>
      <c r="B23" s="22">
        <v>4</v>
      </c>
      <c r="C23" s="22">
        <v>1.123</v>
      </c>
      <c r="D23" s="22" t="s">
        <v>101</v>
      </c>
    </row>
    <row r="24" spans="1:4" s="23" customFormat="1" ht="12.75">
      <c r="A24" s="28" t="s">
        <v>74</v>
      </c>
      <c r="B24" s="22">
        <v>4</v>
      </c>
      <c r="C24" s="22">
        <v>22.902</v>
      </c>
      <c r="D24" s="22">
        <v>0.935</v>
      </c>
    </row>
    <row r="25" spans="1:4" s="23" customFormat="1" ht="12.75">
      <c r="A25" s="28" t="s">
        <v>75</v>
      </c>
      <c r="B25" s="22">
        <v>1</v>
      </c>
      <c r="C25" s="22">
        <v>2.926</v>
      </c>
      <c r="D25" s="22" t="s">
        <v>101</v>
      </c>
    </row>
    <row r="26" spans="1:4" s="23" customFormat="1" ht="12.75">
      <c r="A26" s="28"/>
      <c r="B26" s="22"/>
      <c r="C26" s="22"/>
      <c r="D26" s="22"/>
    </row>
    <row r="27" spans="1:4" s="23" customFormat="1" ht="12.75">
      <c r="A27" s="28" t="s">
        <v>110</v>
      </c>
      <c r="B27" s="22"/>
      <c r="C27" s="22"/>
      <c r="D27" s="22"/>
    </row>
    <row r="28" spans="1:4" s="23" customFormat="1" ht="12.75">
      <c r="A28" s="28" t="s">
        <v>76</v>
      </c>
      <c r="B28" s="22">
        <v>6</v>
      </c>
      <c r="C28" s="22" t="s">
        <v>101</v>
      </c>
      <c r="D28" s="22">
        <v>3</v>
      </c>
    </row>
    <row r="29" spans="1:4" s="23" customFormat="1" ht="12.75">
      <c r="A29" s="28" t="s">
        <v>77</v>
      </c>
      <c r="B29" s="22" t="s">
        <v>101</v>
      </c>
      <c r="C29" s="22" t="s">
        <v>101</v>
      </c>
      <c r="D29" s="22" t="s">
        <v>101</v>
      </c>
    </row>
    <row r="30" spans="1:4" s="23" customFormat="1" ht="12.75">
      <c r="A30" s="28" t="s">
        <v>78</v>
      </c>
      <c r="B30" s="22">
        <v>2.8</v>
      </c>
      <c r="C30" s="22" t="s">
        <v>101</v>
      </c>
      <c r="D30" s="22">
        <v>1.202</v>
      </c>
    </row>
    <row r="31" spans="1:4" s="23" customFormat="1" ht="12.75">
      <c r="A31" s="28" t="s">
        <v>79</v>
      </c>
      <c r="B31" s="22">
        <v>1</v>
      </c>
      <c r="C31" s="22" t="s">
        <v>101</v>
      </c>
      <c r="D31" s="22" t="s">
        <v>101</v>
      </c>
    </row>
    <row r="32" spans="1:4" s="23" customFormat="1" ht="12.75">
      <c r="A32" s="28" t="s">
        <v>80</v>
      </c>
      <c r="B32" s="22" t="s">
        <v>101</v>
      </c>
      <c r="C32" s="22" t="s">
        <v>101</v>
      </c>
      <c r="D32" s="22" t="s">
        <v>101</v>
      </c>
    </row>
    <row r="33" spans="1:4" s="23" customFormat="1" ht="12.75">
      <c r="A33" s="28" t="s">
        <v>81</v>
      </c>
      <c r="B33" s="22">
        <v>16</v>
      </c>
      <c r="C33" s="22" t="s">
        <v>101</v>
      </c>
      <c r="D33" s="22">
        <v>10</v>
      </c>
    </row>
    <row r="34" spans="1:4" s="23" customFormat="1" ht="12.75">
      <c r="A34" s="28" t="s">
        <v>82</v>
      </c>
      <c r="B34" s="22" t="s">
        <v>101</v>
      </c>
      <c r="C34" s="22" t="s">
        <v>101</v>
      </c>
      <c r="D34" s="22" t="s">
        <v>101</v>
      </c>
    </row>
    <row r="35" spans="1:4" s="23" customFormat="1" ht="12.75">
      <c r="A35" s="28" t="s">
        <v>83</v>
      </c>
      <c r="B35" s="22">
        <v>0.858</v>
      </c>
      <c r="C35" s="22" t="s">
        <v>101</v>
      </c>
      <c r="D35" s="22" t="s">
        <v>101</v>
      </c>
    </row>
    <row r="36" spans="1:4" s="23" customFormat="1" ht="12.75">
      <c r="A36" s="28" t="s">
        <v>84</v>
      </c>
      <c r="B36" s="22">
        <v>9.346</v>
      </c>
      <c r="C36" s="22">
        <v>2</v>
      </c>
      <c r="D36" s="22" t="s">
        <v>101</v>
      </c>
    </row>
    <row r="37" spans="1:4" s="23" customFormat="1" ht="12.75">
      <c r="A37" s="28" t="s">
        <v>85</v>
      </c>
      <c r="B37" s="22">
        <v>7</v>
      </c>
      <c r="C37" s="22">
        <v>1</v>
      </c>
      <c r="D37" s="22">
        <v>1</v>
      </c>
    </row>
    <row r="38" spans="1:4" s="23" customFormat="1" ht="12.75">
      <c r="A38" s="28" t="s">
        <v>86</v>
      </c>
      <c r="B38" s="22">
        <v>10</v>
      </c>
      <c r="C38" s="22" t="s">
        <v>101</v>
      </c>
      <c r="D38" s="22">
        <v>7</v>
      </c>
    </row>
    <row r="39" spans="1:4" s="23" customFormat="1" ht="12.75">
      <c r="A39" s="28" t="s">
        <v>87</v>
      </c>
      <c r="B39" s="22">
        <v>71</v>
      </c>
      <c r="C39" s="22" t="s">
        <v>101</v>
      </c>
      <c r="D39" s="22">
        <v>5</v>
      </c>
    </row>
    <row r="40" spans="1:4" s="23" customFormat="1" ht="12.75">
      <c r="A40" s="28"/>
      <c r="B40" s="22"/>
      <c r="C40" s="22"/>
      <c r="D40" s="22"/>
    </row>
    <row r="41" spans="1:4" s="23" customFormat="1" ht="12.75">
      <c r="A41" s="28" t="s">
        <v>146</v>
      </c>
      <c r="B41" s="22"/>
      <c r="C41" s="22"/>
      <c r="D41" s="22"/>
    </row>
    <row r="42" spans="1:4" s="23" customFormat="1" ht="12.75">
      <c r="A42" s="28" t="s">
        <v>89</v>
      </c>
      <c r="B42" s="22">
        <v>91</v>
      </c>
      <c r="C42" s="22" t="s">
        <v>101</v>
      </c>
      <c r="D42" s="22">
        <v>93</v>
      </c>
    </row>
    <row r="43" spans="1:4" s="23" customFormat="1" ht="12.75">
      <c r="A43" s="28" t="s">
        <v>88</v>
      </c>
      <c r="B43" s="22">
        <v>18</v>
      </c>
      <c r="C43" s="22" t="s">
        <v>101</v>
      </c>
      <c r="D43" s="22">
        <v>10</v>
      </c>
    </row>
    <row r="44" spans="1:4" s="23" customFormat="1" ht="12.75">
      <c r="A44" s="28" t="s">
        <v>90</v>
      </c>
      <c r="B44" s="22">
        <v>18</v>
      </c>
      <c r="C44" s="22">
        <v>2.42</v>
      </c>
      <c r="D44" s="22" t="s">
        <v>101</v>
      </c>
    </row>
    <row r="45" spans="1:4" s="23" customFormat="1" ht="12.75">
      <c r="A45" s="28" t="s">
        <v>91</v>
      </c>
      <c r="B45" s="22">
        <v>35</v>
      </c>
      <c r="C45" s="22">
        <v>3</v>
      </c>
      <c r="D45" s="22">
        <v>15</v>
      </c>
    </row>
    <row r="46" spans="1:4" s="23" customFormat="1" ht="12.75">
      <c r="A46" s="28" t="s">
        <v>92</v>
      </c>
      <c r="B46" s="22">
        <v>94</v>
      </c>
      <c r="C46" s="22">
        <v>83</v>
      </c>
      <c r="D46" s="22">
        <v>5</v>
      </c>
    </row>
    <row r="47" spans="1:4" s="23" customFormat="1" ht="12.75">
      <c r="A47" s="28" t="s">
        <v>93</v>
      </c>
      <c r="B47" s="22" t="s">
        <v>101</v>
      </c>
      <c r="C47" s="22" t="s">
        <v>101</v>
      </c>
      <c r="D47" s="22" t="s">
        <v>101</v>
      </c>
    </row>
    <row r="48" spans="1:4" s="23" customFormat="1" ht="12.75">
      <c r="A48" s="28" t="s">
        <v>149</v>
      </c>
      <c r="B48" s="22">
        <v>3</v>
      </c>
      <c r="C48" s="22">
        <v>35</v>
      </c>
      <c r="D48" s="22" t="s">
        <v>101</v>
      </c>
    </row>
    <row r="49" spans="1:4" s="23" customFormat="1" ht="12.75">
      <c r="A49" s="28" t="s">
        <v>94</v>
      </c>
      <c r="B49" s="22">
        <v>55.297</v>
      </c>
      <c r="C49" s="22" t="s">
        <v>101</v>
      </c>
      <c r="D49" s="22">
        <v>22</v>
      </c>
    </row>
    <row r="50" spans="1:4" s="23" customFormat="1" ht="12.75">
      <c r="A50" s="28" t="s">
        <v>95</v>
      </c>
      <c r="B50" s="22">
        <v>1.6</v>
      </c>
      <c r="C50" s="22" t="s">
        <v>101</v>
      </c>
      <c r="D50" s="22" t="s">
        <v>101</v>
      </c>
    </row>
    <row r="51" spans="1:4" s="23" customFormat="1" ht="12.75">
      <c r="A51" s="28" t="s">
        <v>96</v>
      </c>
      <c r="B51" s="22">
        <v>9</v>
      </c>
      <c r="C51" s="22" t="s">
        <v>101</v>
      </c>
      <c r="D51" s="22">
        <v>1.902</v>
      </c>
    </row>
    <row r="52" spans="1:4" s="23" customFormat="1" ht="13.5" thickBot="1">
      <c r="A52" s="93" t="s">
        <v>97</v>
      </c>
      <c r="B52" s="94">
        <v>3</v>
      </c>
      <c r="C52" s="94">
        <v>7</v>
      </c>
      <c r="D52" s="94" t="s">
        <v>101</v>
      </c>
    </row>
    <row r="53" spans="1:4" ht="12.75">
      <c r="A53" s="25" t="s">
        <v>147</v>
      </c>
      <c r="B53" s="25"/>
      <c r="C53" s="25"/>
      <c r="D53" s="25"/>
    </row>
    <row r="54" spans="1:4" ht="12.75">
      <c r="A54" s="25"/>
      <c r="B54" s="25"/>
      <c r="C54" s="25"/>
      <c r="D54" s="25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2002-11-12T10:07:24Z</cp:lastPrinted>
  <dcterms:created xsi:type="dcterms:W3CDTF">2000-01-05T09:21:12Z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