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26.16" sheetId="1" r:id="rId1"/>
    <sheet name="26.17" sheetId="2" r:id="rId2"/>
    <sheet name="26.18" sheetId="3" r:id="rId3"/>
    <sheet name="26.19" sheetId="4" r:id="rId4"/>
    <sheet name="26.20" sheetId="5" r:id="rId5"/>
    <sheet name="26.21" sheetId="6" r:id="rId6"/>
    <sheet name="26.25" sheetId="7" r:id="rId7"/>
    <sheet name="26.26" sheetId="8" r:id="rId8"/>
    <sheet name="26.27" sheetId="9" r:id="rId9"/>
    <sheet name="26.28" sheetId="10" r:id="rId10"/>
    <sheet name="26.29" sheetId="11" r:id="rId11"/>
    <sheet name="26.30" sheetId="12" r:id="rId12"/>
    <sheet name="26.31" sheetId="13" r:id="rId13"/>
    <sheet name="26.32" sheetId="14" r:id="rId14"/>
    <sheet name="26.33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'26.16'!$A$1:$J$87</definedName>
    <definedName name="_xlnm.Print_Area" localSheetId="1">'26.17'!$A$1:$I$42</definedName>
    <definedName name="_xlnm.Print_Area" localSheetId="2">'26.18'!$A$1:$I$42</definedName>
    <definedName name="_xlnm.Print_Area" localSheetId="3">'26.19'!$A$1:$E$86</definedName>
    <definedName name="_xlnm.Print_Area" localSheetId="4">'26.20'!$A$1:$I$87</definedName>
    <definedName name="_xlnm.Print_Area" localSheetId="5">'26.21'!$A$1:$I$87</definedName>
    <definedName name="_xlnm.Print_Area" localSheetId="6">'26.25'!$A$1:$L$20</definedName>
    <definedName name="_xlnm.Print_Area" localSheetId="7">'26.26'!$A$1:$L$17</definedName>
    <definedName name="_xlnm.Print_Area" localSheetId="8">'26.27'!$A$1:$I$29</definedName>
    <definedName name="_xlnm.Print_Area" localSheetId="9">'26.28'!$A$1:$E$86</definedName>
    <definedName name="_xlnm.Print_Area" localSheetId="10">'26.29'!$A$1:$I$14</definedName>
    <definedName name="_xlnm.Print_Area" localSheetId="11">'26.30'!$A$1:$I$14</definedName>
    <definedName name="_xlnm.Print_Area" localSheetId="12">'26.31'!$A$1:$I$14</definedName>
    <definedName name="_xlnm.Print_Area" localSheetId="13">'26.32'!$A$1:$I$14</definedName>
    <definedName name="_xlnm.Print_Area" localSheetId="14">'26.33'!$A$1:$I$14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<sst xmlns="http://schemas.openxmlformats.org/spreadsheetml/2006/main" count="724" uniqueCount="245">
  <si>
    <t>ESTRUCTURA FORESTAL</t>
  </si>
  <si>
    <t>Provincias y</t>
  </si>
  <si>
    <t>Repoblaciones protectoras</t>
  </si>
  <si>
    <t>Repoblaciones productoras</t>
  </si>
  <si>
    <t>Total</t>
  </si>
  <si>
    <t>Comunidades Autónomas</t>
  </si>
  <si>
    <t>Total montes</t>
  </si>
  <si>
    <t>Reposición</t>
  </si>
  <si>
    <t>repoblaciones</t>
  </si>
  <si>
    <t>Primera</t>
  </si>
  <si>
    <t>Segunda</t>
  </si>
  <si>
    <t>Total (a)</t>
  </si>
  <si>
    <t>de marras</t>
  </si>
  <si>
    <t>Total (b)</t>
  </si>
  <si>
    <t>(a)+(b)</t>
  </si>
  <si>
    <t>A Coruña</t>
  </si>
  <si>
    <t>Lugo</t>
  </si>
  <si>
    <t>Ourense</t>
  </si>
  <si>
    <t>Pontevedra</t>
  </si>
  <si>
    <t>GALICIA</t>
  </si>
  <si>
    <t>P. DE ASTURIAS</t>
  </si>
  <si>
    <t>CANTABRIA</t>
  </si>
  <si>
    <t>Alava</t>
  </si>
  <si>
    <t>Guipúzcoa</t>
  </si>
  <si>
    <t>Vizcaya</t>
  </si>
  <si>
    <t>PAÍS VASCO</t>
  </si>
  <si>
    <t>NAVARRA</t>
  </si>
  <si>
    <t>LA RIOJA</t>
  </si>
  <si>
    <t>Huesca</t>
  </si>
  <si>
    <t>Teruel</t>
  </si>
  <si>
    <t>Zaragoza</t>
  </si>
  <si>
    <t>ARAGÓN</t>
  </si>
  <si>
    <t>Barcelona</t>
  </si>
  <si>
    <t>Girona</t>
  </si>
  <si>
    <t>Lleida</t>
  </si>
  <si>
    <t>Tarragona</t>
  </si>
  <si>
    <t>CATALUÑA</t>
  </si>
  <si>
    <t>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</si>
  <si>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</si>
  <si>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</si>
  <si>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</si>
  <si>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</si>
  <si>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</si>
  <si>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</si>
  <si>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</si>
  <si>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</si>
  <si>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</si>
  <si>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Y LEÓN</t>
  </si>
  <si>
    <t>Madrid</t>
  </si>
  <si>
    <t>Albacete</t>
  </si>
  <si>
    <t>Ciudad Real</t>
  </si>
  <si>
    <t>Cuenca</t>
  </si>
  <si>
    <t>Guadalajara</t>
  </si>
  <si>
    <t>Toledo</t>
  </si>
  <si>
    <t>CASTILLA0LA MANCHA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</si>
  <si>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</si>
  <si>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</si>
  <si>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</si>
  <si>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</si>
  <si>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</si>
  <si>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</si>
  <si>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</si>
  <si>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</si>
  <si>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</si>
  <si>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</si>
  <si>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</si>
  <si>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</si>
  <si>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</si>
  <si>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</si>
  <si>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</si>
  <si>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</si>
  <si>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</si>
  <si>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Las Palmas</t>
  </si>
  <si>
    <t>S.C. de Tenerife</t>
  </si>
  <si>
    <t>CANARIAS</t>
  </si>
  <si>
    <t>ESPAÑA</t>
  </si>
  <si>
    <t>Superficie repoblada (hectáreas)</t>
  </si>
  <si>
    <t>Costes</t>
  </si>
  <si>
    <t>Especies</t>
  </si>
  <si>
    <t>Montes Estado</t>
  </si>
  <si>
    <t>Otros montes públicos</t>
  </si>
  <si>
    <t>Montes de particulares</t>
  </si>
  <si>
    <t>(euros)</t>
  </si>
  <si>
    <t>y CC. AA.</t>
  </si>
  <si>
    <t>Municipales</t>
  </si>
  <si>
    <t>Otros</t>
  </si>
  <si>
    <t>Consorciados</t>
  </si>
  <si>
    <t>No consorciados</t>
  </si>
  <si>
    <t>montes</t>
  </si>
  <si>
    <t>Totales</t>
  </si>
  <si>
    <t>Unitarios</t>
  </si>
  <si>
    <t>PRIMERA REPOBLACIÓN</t>
  </si>
  <si>
    <t>Pino uncinata</t>
  </si>
  <si>
    <t>Pino silvestre</t>
  </si>
  <si>
    <t>Pino laricio</t>
  </si>
  <si>
    <t>Pino pinaster</t>
  </si>
  <si>
    <t>Pino pinea</t>
  </si>
  <si>
    <t>Pino halepensis</t>
  </si>
  <si>
    <t>Pino canario</t>
  </si>
  <si>
    <t>Pino radiata</t>
  </si>
  <si>
    <t>Otras coníferas</t>
  </si>
  <si>
    <t>Chopo</t>
  </si>
  <si>
    <t>Eucalipto</t>
  </si>
  <si>
    <t>Alcornoque</t>
  </si>
  <si>
    <t>Otras quercíneas</t>
  </si>
  <si>
    <t>Otras frondosas</t>
  </si>
  <si>
    <t>SEGUNDA REPOBLACIÓN</t>
  </si>
  <si>
    <t>REPOSICIÓN DE MARRAS</t>
  </si>
  <si>
    <t>Numero de</t>
  </si>
  <si>
    <t>Superficie cultivada (áreas)</t>
  </si>
  <si>
    <t>viveros</t>
  </si>
  <si>
    <t>Aire libre</t>
  </si>
  <si>
    <t>Invernadero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</si>
  <si>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</si>
  <si>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</si>
  <si>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</si>
  <si>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</si>
  <si>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</si>
  <si>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</si>
  <si>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</si>
  <si>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</si>
  <si>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</si>
  <si>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</si>
  <si>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</si>
  <si>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CASTILLA0LA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</si>
  <si>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</si>
  <si>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</si>
  <si>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</si>
  <si>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</si>
  <si>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</si>
  <si>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Coníferas</t>
  </si>
  <si>
    <t>Frondosas</t>
  </si>
  <si>
    <t>Producción</t>
  </si>
  <si>
    <t>Valor</t>
  </si>
  <si>
    <t>Precio</t>
  </si>
  <si>
    <t>total</t>
  </si>
  <si>
    <t>(kilogramos)</t>
  </si>
  <si>
    <t>(euros/kg)</t>
  </si>
  <si>
    <t>(miles plantas)</t>
  </si>
  <si>
    <t>(euros/100 plantones)</t>
  </si>
  <si>
    <t>Número de incendios</t>
  </si>
  <si>
    <t>Superficie arbolada</t>
  </si>
  <si>
    <t>Superficie desarbolada afectada</t>
  </si>
  <si>
    <t>Superficie total</t>
  </si>
  <si>
    <t>Tamaño</t>
  </si>
  <si>
    <t>Dehesas y</t>
  </si>
  <si>
    <t>Matorral y</t>
  </si>
  <si>
    <t>Pastos y</t>
  </si>
  <si>
    <t>(número)</t>
  </si>
  <si>
    <t>(%)</t>
  </si>
  <si>
    <t>afectada</t>
  </si>
  <si>
    <t>m. abierto</t>
  </si>
  <si>
    <t>m. bajo</t>
  </si>
  <si>
    <t>z. húmedas</t>
  </si>
  <si>
    <t>(hectáreas)</t>
  </si>
  <si>
    <t>Menor de 1 ha</t>
  </si>
  <si>
    <t>De 1 a &lt;3 ha</t>
  </si>
  <si>
    <t>De 3 a &lt;5 ha</t>
  </si>
  <si>
    <t>De 5 a &lt;25 ha</t>
  </si>
  <si>
    <t>De 25 a &lt;100 ha</t>
  </si>
  <si>
    <t>De 100 a &lt;500 ha</t>
  </si>
  <si>
    <t>De 500 a &lt;1.000 ha</t>
  </si>
  <si>
    <t>De 1.000 o más ha</t>
  </si>
  <si>
    <t>No se incluyen los datos de Navarra</t>
  </si>
  <si>
    <t>Número de montes</t>
  </si>
  <si>
    <t>Propiedad</t>
  </si>
  <si>
    <t>Estado y CC.AA.</t>
  </si>
  <si>
    <t>Utilidad Pública</t>
  </si>
  <si>
    <t>Consorcio/convenio</t>
  </si>
  <si>
    <t>M. Públicos no cat.</t>
  </si>
  <si>
    <t>Particulares</t>
  </si>
  <si>
    <t>Superficie arbolada afectada</t>
  </si>
  <si>
    <t>Causas</t>
  </si>
  <si>
    <t xml:space="preserve">  Quema agrícola</t>
  </si>
  <si>
    <t xml:space="preserve">  Quema de pastos</t>
  </si>
  <si>
    <t xml:space="preserve">  Trabajos forestales</t>
  </si>
  <si>
    <t xml:space="preserve">  Hogueras</t>
  </si>
  <si>
    <t xml:space="preserve">  Fumadores</t>
  </si>
  <si>
    <t xml:space="preserve">  Quema de basura</t>
  </si>
  <si>
    <t xml:space="preserve">  Escape de vertedero</t>
  </si>
  <si>
    <t xml:space="preserve">  Otras negligencias</t>
  </si>
  <si>
    <t xml:space="preserve"> NEGLIGENCIAS</t>
  </si>
  <si>
    <t xml:space="preserve"> RAYO</t>
  </si>
  <si>
    <t xml:space="preserve">  Ferrocarril</t>
  </si>
  <si>
    <t xml:space="preserve">  Líneas eléctricas</t>
  </si>
  <si>
    <t xml:space="preserve">  Motores y máquinas</t>
  </si>
  <si>
    <t xml:space="preserve">  Maniobras militares</t>
  </si>
  <si>
    <t xml:space="preserve">  Otras</t>
  </si>
  <si>
    <t xml:space="preserve"> OTRAS CAUSAS</t>
  </si>
  <si>
    <t xml:space="preserve"> INTENCIONADOS</t>
  </si>
  <si>
    <t xml:space="preserve"> DESCONOCIDAS</t>
  </si>
  <si>
    <t xml:space="preserve"> INCENDIO REPRODUCIDO</t>
  </si>
  <si>
    <t>Número</t>
  </si>
  <si>
    <t>Superficie</t>
  </si>
  <si>
    <t>de</t>
  </si>
  <si>
    <t>arbolada</t>
  </si>
  <si>
    <t>desarbolada</t>
  </si>
  <si>
    <t>incendios</t>
  </si>
  <si>
    <t xml:space="preserve"> CASTILLA-LA MANCHA</t>
  </si>
  <si>
    <t>Superficie quemada autorregenerable</t>
  </si>
  <si>
    <t>Porcentaje de</t>
  </si>
  <si>
    <t>Superficie no arbolada</t>
  </si>
  <si>
    <t>superficie</t>
  </si>
  <si>
    <t>60-100 %</t>
  </si>
  <si>
    <t>30-60 %</t>
  </si>
  <si>
    <t>Menos de 30 %</t>
  </si>
  <si>
    <t>Inapreciable</t>
  </si>
  <si>
    <t>Pasajero</t>
  </si>
  <si>
    <t>Permanente</t>
  </si>
  <si>
    <t>Bajo</t>
  </si>
  <si>
    <t>Moderado</t>
  </si>
  <si>
    <t>Alto</t>
  </si>
  <si>
    <t>Pasajera</t>
  </si>
  <si>
    <t>Efectos en la economía local</t>
  </si>
  <si>
    <t>Efectos</t>
  </si>
  <si>
    <t>Inapreciables</t>
  </si>
  <si>
    <t>Pasajeros</t>
  </si>
  <si>
    <t>Permanentes</t>
  </si>
  <si>
    <t xml:space="preserve"> TOTAL</t>
  </si>
  <si>
    <t>Los datos de Navarra, Cataluña, provincia de Valencia y Andalucía son estimados.</t>
  </si>
  <si>
    <t>Los datos de Navarra, Cataluña, Castilla y León, Madrid, provincia de Valencia y Andalucía son estimados.</t>
  </si>
  <si>
    <t>TOTAL</t>
  </si>
  <si>
    <t>Los datos de Girona, Lleida, Tarragona, Madrid y Extremadura son estimados.</t>
  </si>
  <si>
    <t>Fuente: Ministerio de Medio Ambiente.</t>
  </si>
  <si>
    <t>Fuente:Ministerio de Medio Ambiente.</t>
  </si>
  <si>
    <t xml:space="preserve"> 26.17.  REPOBLACION FORESTAL: Superficie de repoblaciones protectoras según especies y pertenencia de los montes, 2000</t>
  </si>
  <si>
    <t xml:space="preserve"> 26.18.  REPOBLACION FORESTAL: Superficie de repoblaciones productoras según especies y pertenencia de los montes, 2000</t>
  </si>
  <si>
    <t xml:space="preserve"> 26.25.  INCENDIOS FORESTALES: Número de incendios según extensión y tipo de vegetación, 2000</t>
  </si>
  <si>
    <t xml:space="preserve"> 26.29.  INCEDIOS FORESTALES: Datos sobre efectos ambientales producidos, 2000</t>
  </si>
  <si>
    <t xml:space="preserve"> 26.30.  INCEDIOS FORESTALES: Datos sobre efectos ambientales producidos, 2000.</t>
  </si>
  <si>
    <t xml:space="preserve"> 26.31.  INCEDIOS FORESTALES: Datos sobre efectos ambientales producidos, 2000.</t>
  </si>
  <si>
    <t xml:space="preserve"> 26.32.  INCEDIOS FORESTALES: Datos sobre efectos ambientales producidos, 2000.</t>
  </si>
  <si>
    <t xml:space="preserve"> 26.33.  INCEDIOS FORESTALES: Datos sobre efectos ambientales producidos, 2000.</t>
  </si>
  <si>
    <t xml:space="preserve"> 26.16.  REPOBLACION FORESTAL: Análisis provincial de superficie repoblada según tipos, 2000 (hectáreas)</t>
  </si>
  <si>
    <t xml:space="preserve"> 26.27.  INCENDIOS FORESTALES: Clasificación según causas del número de incendios y superficie afectada, 2000</t>
  </si>
  <si>
    <t xml:space="preserve"> 26.20.  SEMILLAS FORESTALES: Análisis provincial de producción y valor según grupos de especies, 2000</t>
  </si>
  <si>
    <t xml:space="preserve"> 26.21.  PLANTONES FORESTALES: Análisis provincial de producción y valor según grupos de especies, 2000</t>
  </si>
  <si>
    <t xml:space="preserve"> 26.28.  INCENDIOS FORESTALES: Análisis provincial del número de incendios y superficie afectada, 2000</t>
  </si>
  <si>
    <t xml:space="preserve"> 26.19.  VIVEROS FORESTALES: Análisis provincial del número de viveros forestales y superficie cultivada, 2000</t>
  </si>
  <si>
    <t xml:space="preserve"> 26.26.  INCENDIOS FORESTALES: Número de montes y superficie afectada según su propiedad y tipo de vegetación, 2000</t>
  </si>
  <si>
    <t>Efectos en la vida silvestre</t>
  </si>
  <si>
    <t>Riesgos de erosión</t>
  </si>
  <si>
    <t>Riesgos</t>
  </si>
  <si>
    <t>Alteraciones del paisaje y valores recreativos</t>
  </si>
  <si>
    <t>Alteracionees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</si>
</sst>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81" formatCode="#,##0_);\(#,##0\)"/>
    <numFmt numFmtId="186" formatCode="#,##0.0"/>
    <numFmt numFmtId="187" formatCode="#,##0__"/>
    <numFmt numFmtId="230" formatCode="#,##0.00_);\(#,##0.000\)"/>
    <numFmt numFmtId="232" formatCode="#,##0.00__"/>
    <numFmt numFmtId="266" formatCode="#,##0;\(#,##0\);\–"/>
    <numFmt numFmtId="267" formatCode="#,##0.00;\(#,##0.00\);\–"/>
    <numFmt numFmtId="282" formatCode="#,##0;\(0.0\)"/>
    <numFmt numFmtId="283" formatCode="#,##0;#,##0;\–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283" fontId="0" fillId="2" borderId="0" xfId="0" applyNumberFormat="1" applyFont="1" applyFill="1" applyAlignment="1">
      <alignment/>
    </xf>
    <xf numFmtId="283" fontId="13" fillId="2" borderId="0" xfId="0" applyNumberFormat="1" applyFont="1" applyFill="1" applyAlignment="1">
      <alignment/>
    </xf>
    <xf numFmtId="283" fontId="0" fillId="2" borderId="2" xfId="0" applyNumberFormat="1" applyFont="1" applyFill="1" applyBorder="1" applyAlignment="1">
      <alignment horizontal="center"/>
    </xf>
    <xf numFmtId="283" fontId="0" fillId="2" borderId="3" xfId="0" applyNumberFormat="1" applyFont="1" applyFill="1" applyBorder="1" applyAlignment="1">
      <alignment horizontal="center"/>
    </xf>
    <xf numFmtId="283" fontId="0" fillId="2" borderId="4" xfId="0" applyNumberFormat="1" applyFont="1" applyFill="1" applyBorder="1" applyAlignment="1">
      <alignment horizontal="center"/>
    </xf>
    <xf numFmtId="283" fontId="0" fillId="2" borderId="5" xfId="0" applyNumberFormat="1" applyFont="1" applyFill="1" applyBorder="1" applyAlignment="1">
      <alignment/>
    </xf>
    <xf numFmtId="283" fontId="0" fillId="2" borderId="6" xfId="0" applyNumberFormat="1" applyFont="1" applyFill="1" applyBorder="1" applyAlignment="1">
      <alignment horizontal="right"/>
    </xf>
    <xf numFmtId="283" fontId="0" fillId="2" borderId="7" xfId="0" applyNumberFormat="1" applyFont="1" applyFill="1" applyBorder="1" applyAlignment="1">
      <alignment horizontal="right"/>
    </xf>
    <xf numFmtId="283" fontId="0" fillId="2" borderId="0" xfId="0" applyNumberFormat="1" applyFont="1" applyFill="1" applyBorder="1" applyAlignment="1">
      <alignment/>
    </xf>
    <xf numFmtId="283" fontId="0" fillId="2" borderId="8" xfId="0" applyNumberFormat="1" applyFont="1" applyFill="1" applyBorder="1" applyAlignment="1">
      <alignment horizontal="right"/>
    </xf>
    <xf numFmtId="283" fontId="0" fillId="2" borderId="4" xfId="0" applyNumberFormat="1" applyFont="1" applyFill="1" applyBorder="1" applyAlignment="1">
      <alignment horizontal="right"/>
    </xf>
    <xf numFmtId="283" fontId="1" fillId="2" borderId="0" xfId="0" applyNumberFormat="1" applyFont="1" applyFill="1" applyBorder="1" applyAlignment="1">
      <alignment/>
    </xf>
    <xf numFmtId="283" fontId="1" fillId="2" borderId="8" xfId="0" applyNumberFormat="1" applyFont="1" applyFill="1" applyBorder="1" applyAlignment="1">
      <alignment horizontal="right"/>
    </xf>
    <xf numFmtId="283" fontId="1" fillId="2" borderId="4" xfId="0" applyNumberFormat="1" applyFont="1" applyFill="1" applyBorder="1" applyAlignment="1">
      <alignment horizontal="right"/>
    </xf>
    <xf numFmtId="283" fontId="1" fillId="2" borderId="9" xfId="0" applyNumberFormat="1" applyFont="1" applyFill="1" applyBorder="1" applyAlignment="1">
      <alignment horizontal="right"/>
    </xf>
    <xf numFmtId="283" fontId="0" fillId="2" borderId="9" xfId="0" applyNumberFormat="1" applyFont="1" applyFill="1" applyBorder="1" applyAlignment="1">
      <alignment horizontal="right"/>
    </xf>
    <xf numFmtId="283" fontId="0" fillId="2" borderId="10" xfId="0" applyNumberFormat="1" applyFont="1" applyFill="1" applyBorder="1" applyAlignment="1">
      <alignment horizontal="right"/>
    </xf>
    <xf numFmtId="283" fontId="1" fillId="2" borderId="10" xfId="0" applyNumberFormat="1" applyFont="1" applyFill="1" applyBorder="1" applyAlignment="1">
      <alignment horizontal="right"/>
    </xf>
    <xf numFmtId="283" fontId="1" fillId="2" borderId="11" xfId="0" applyNumberFormat="1" applyFont="1" applyFill="1" applyBorder="1" applyAlignment="1">
      <alignment/>
    </xf>
    <xf numFmtId="283" fontId="1" fillId="2" borderId="12" xfId="0" applyNumberFormat="1" applyFont="1" applyFill="1" applyBorder="1" applyAlignment="1">
      <alignment horizontal="right"/>
    </xf>
    <xf numFmtId="283" fontId="1" fillId="2" borderId="13" xfId="0" applyNumberFormat="1" applyFont="1" applyFill="1" applyBorder="1" applyAlignment="1">
      <alignment horizontal="right"/>
    </xf>
    <xf numFmtId="266" fontId="11" fillId="3" borderId="0" xfId="0" applyNumberFormat="1" applyFont="1" applyFill="1" applyAlignment="1">
      <alignment horizontal="center"/>
    </xf>
    <xf numFmtId="266" fontId="0" fillId="3" borderId="0" xfId="0" applyNumberFormat="1" applyFont="1" applyFill="1" applyAlignment="1">
      <alignment/>
    </xf>
    <xf numFmtId="266" fontId="13" fillId="3" borderId="0" xfId="0" applyNumberFormat="1" applyFont="1" applyFill="1" applyAlignment="1">
      <alignment/>
    </xf>
    <xf numFmtId="266" fontId="0" fillId="3" borderId="2" xfId="0" applyNumberFormat="1" applyFont="1" applyFill="1" applyBorder="1" applyAlignment="1">
      <alignment horizontal="center"/>
    </xf>
    <xf numFmtId="266" fontId="0" fillId="3" borderId="3" xfId="0" applyNumberFormat="1" applyFont="1" applyFill="1" applyBorder="1" applyAlignment="1">
      <alignment horizontal="center"/>
    </xf>
    <xf numFmtId="266" fontId="0" fillId="3" borderId="3" xfId="0" applyNumberFormat="1" applyFont="1" applyFill="1" applyBorder="1" applyAlignment="1">
      <alignment/>
    </xf>
    <xf numFmtId="266" fontId="0" fillId="3" borderId="4" xfId="0" applyNumberFormat="1" applyFont="1" applyFill="1" applyBorder="1" applyAlignment="1">
      <alignment horizontal="center"/>
    </xf>
    <xf numFmtId="266" fontId="0" fillId="3" borderId="14" xfId="0" applyNumberFormat="1" applyFont="1" applyFill="1" applyBorder="1" applyAlignment="1">
      <alignment horizontal="center"/>
    </xf>
    <xf numFmtId="266" fontId="0" fillId="3" borderId="7" xfId="0" applyNumberFormat="1" applyFill="1" applyBorder="1" applyAlignment="1">
      <alignment horizontal="right"/>
    </xf>
    <xf numFmtId="266" fontId="0" fillId="3" borderId="3" xfId="0" applyNumberFormat="1" applyFill="1" applyBorder="1" applyAlignment="1">
      <alignment/>
    </xf>
    <xf numFmtId="266" fontId="0" fillId="3" borderId="1" xfId="0" applyNumberFormat="1" applyFill="1" applyBorder="1" applyAlignment="1">
      <alignment horizontal="right"/>
    </xf>
    <xf numFmtId="266" fontId="0" fillId="3" borderId="4" xfId="0" applyNumberFormat="1" applyFill="1" applyBorder="1" applyAlignment="1">
      <alignment horizontal="right"/>
    </xf>
    <xf numFmtId="266" fontId="0" fillId="3" borderId="15" xfId="0" applyNumberFormat="1" applyFill="1" applyBorder="1" applyAlignment="1">
      <alignment horizontal="right"/>
    </xf>
    <xf numFmtId="266" fontId="0" fillId="3" borderId="16" xfId="0" applyNumberFormat="1" applyFill="1" applyBorder="1" applyAlignment="1">
      <alignment horizontal="right"/>
    </xf>
    <xf numFmtId="266" fontId="0" fillId="3" borderId="0" xfId="0" applyNumberFormat="1" applyFont="1" applyFill="1" applyBorder="1" applyAlignment="1">
      <alignment/>
    </xf>
    <xf numFmtId="266" fontId="0" fillId="3" borderId="0" xfId="0" applyNumberFormat="1" applyFont="1" applyFill="1" applyBorder="1" applyAlignment="1" quotePrefix="1">
      <alignment horizontal="left"/>
    </xf>
    <xf numFmtId="266" fontId="14" fillId="3" borderId="0" xfId="0" applyNumberFormat="1" applyFont="1" applyFill="1" applyAlignment="1">
      <alignment/>
    </xf>
    <xf numFmtId="266" fontId="0" fillId="3" borderId="0" xfId="0" applyNumberFormat="1" applyFont="1" applyFill="1" applyBorder="1" applyAlignment="1">
      <alignment horizontal="center"/>
    </xf>
    <xf numFmtId="266" fontId="0" fillId="3" borderId="5" xfId="0" applyNumberFormat="1" applyFont="1" applyFill="1" applyBorder="1" applyAlignment="1">
      <alignment/>
    </xf>
    <xf numFmtId="266" fontId="0" fillId="3" borderId="17" xfId="0" applyNumberFormat="1" applyFont="1" applyFill="1" applyBorder="1" applyAlignment="1">
      <alignment horizontal="right"/>
    </xf>
    <xf numFmtId="266" fontId="0" fillId="3" borderId="7" xfId="0" applyNumberFormat="1" applyFont="1" applyFill="1" applyBorder="1" applyAlignment="1">
      <alignment horizontal="right"/>
    </xf>
    <xf numFmtId="266" fontId="0" fillId="3" borderId="1" xfId="0" applyNumberFormat="1" applyFont="1" applyFill="1" applyBorder="1" applyAlignment="1">
      <alignment horizontal="right"/>
    </xf>
    <xf numFmtId="266" fontId="0" fillId="3" borderId="4" xfId="0" applyNumberFormat="1" applyFont="1" applyFill="1" applyBorder="1" applyAlignment="1">
      <alignment horizontal="right"/>
    </xf>
    <xf numFmtId="266" fontId="1" fillId="3" borderId="0" xfId="0" applyNumberFormat="1" applyFont="1" applyFill="1" applyBorder="1" applyAlignment="1">
      <alignment/>
    </xf>
    <xf numFmtId="266" fontId="1" fillId="3" borderId="1" xfId="0" applyNumberFormat="1" applyFont="1" applyFill="1" applyBorder="1" applyAlignment="1">
      <alignment horizontal="right"/>
    </xf>
    <xf numFmtId="266" fontId="1" fillId="3" borderId="4" xfId="0" applyNumberFormat="1" applyFont="1" applyFill="1" applyBorder="1" applyAlignment="1">
      <alignment horizontal="right"/>
    </xf>
    <xf numFmtId="266" fontId="1" fillId="3" borderId="11" xfId="0" applyNumberFormat="1" applyFont="1" applyFill="1" applyBorder="1" applyAlignment="1">
      <alignment/>
    </xf>
    <xf numFmtId="266" fontId="1" fillId="3" borderId="12" xfId="0" applyNumberFormat="1" applyFont="1" applyFill="1" applyBorder="1" applyAlignment="1">
      <alignment horizontal="right"/>
    </xf>
    <xf numFmtId="266" fontId="1" fillId="3" borderId="13" xfId="0" applyNumberFormat="1" applyFont="1" applyFill="1" applyBorder="1" applyAlignment="1">
      <alignment horizontal="right"/>
    </xf>
    <xf numFmtId="266" fontId="0" fillId="3" borderId="13" xfId="0" applyNumberFormat="1" applyFont="1" applyFill="1" applyBorder="1" applyAlignment="1">
      <alignment horizontal="center"/>
    </xf>
    <xf numFmtId="266" fontId="0" fillId="3" borderId="13" xfId="0" applyNumberFormat="1" applyFont="1" applyFill="1" applyBorder="1" applyAlignment="1" quotePrefix="1">
      <alignment horizontal="center"/>
    </xf>
    <xf numFmtId="266" fontId="0" fillId="3" borderId="12" xfId="0" applyNumberFormat="1" applyFont="1" applyFill="1" applyBorder="1" applyAlignment="1">
      <alignment horizontal="center"/>
    </xf>
    <xf numFmtId="266" fontId="0" fillId="3" borderId="4" xfId="0" applyNumberFormat="1" applyFont="1" applyFill="1" applyBorder="1" applyAlignment="1" quotePrefix="1">
      <alignment horizontal="center"/>
    </xf>
    <xf numFmtId="267" fontId="0" fillId="3" borderId="1" xfId="0" applyNumberFormat="1" applyFill="1" applyBorder="1" applyAlignment="1">
      <alignment horizontal="right"/>
    </xf>
    <xf numFmtId="267" fontId="1" fillId="3" borderId="1" xfId="0" applyNumberFormat="1" applyFont="1" applyFill="1" applyBorder="1" applyAlignment="1">
      <alignment horizontal="right"/>
    </xf>
    <xf numFmtId="267" fontId="1" fillId="3" borderId="12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181" fontId="0" fillId="2" borderId="7" xfId="0" applyNumberFormat="1" applyFont="1" applyFill="1" applyBorder="1" applyAlignment="1">
      <alignment horizontal="right"/>
    </xf>
    <xf numFmtId="230" fontId="0" fillId="2" borderId="7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81" fontId="0" fillId="2" borderId="4" xfId="0" applyNumberFormat="1" applyFont="1" applyFill="1" applyBorder="1" applyAlignment="1">
      <alignment horizontal="right"/>
    </xf>
    <xf numFmtId="230" fontId="0" fillId="2" borderId="4" xfId="0" applyNumberFormat="1" applyFont="1" applyFill="1" applyBorder="1" applyAlignment="1">
      <alignment horizontal="right"/>
    </xf>
    <xf numFmtId="181" fontId="0" fillId="2" borderId="4" xfId="0" applyNumberFormat="1" applyFont="1" applyFill="1" applyBorder="1" applyAlignment="1" quotePrefix="1">
      <alignment horizontal="right"/>
    </xf>
    <xf numFmtId="181" fontId="0" fillId="2" borderId="1" xfId="0" applyNumberFormat="1" applyFont="1" applyFill="1" applyBorder="1" applyAlignment="1">
      <alignment horizontal="right"/>
    </xf>
    <xf numFmtId="181" fontId="1" fillId="2" borderId="1" xfId="0" applyNumberFormat="1" applyFont="1" applyFill="1" applyBorder="1" applyAlignment="1">
      <alignment horizontal="right"/>
    </xf>
    <xf numFmtId="181" fontId="0" fillId="2" borderId="0" xfId="0" applyNumberFormat="1" applyFont="1" applyFill="1" applyBorder="1" applyAlignment="1">
      <alignment horizontal="right"/>
    </xf>
    <xf numFmtId="181" fontId="1" fillId="2" borderId="1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81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181" fontId="0" fillId="2" borderId="17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187" fontId="0" fillId="2" borderId="7" xfId="0" applyNumberFormat="1" applyFont="1" applyFill="1" applyBorder="1" applyAlignment="1">
      <alignment/>
    </xf>
    <xf numFmtId="232" fontId="0" fillId="2" borderId="7" xfId="0" applyNumberFormat="1" applyFont="1" applyFill="1" applyBorder="1" applyAlignment="1">
      <alignment/>
    </xf>
    <xf numFmtId="187" fontId="0" fillId="2" borderId="4" xfId="0" applyNumberFormat="1" applyFont="1" applyFill="1" applyBorder="1" applyAlignment="1">
      <alignment/>
    </xf>
    <xf numFmtId="232" fontId="0" fillId="2" borderId="4" xfId="0" applyNumberFormat="1" applyFont="1" applyFill="1" applyBorder="1" applyAlignment="1">
      <alignment/>
    </xf>
    <xf numFmtId="187" fontId="0" fillId="2" borderId="1" xfId="0" applyNumberFormat="1" applyFont="1" applyFill="1" applyBorder="1" applyAlignment="1">
      <alignment/>
    </xf>
    <xf numFmtId="187" fontId="0" fillId="2" borderId="4" xfId="0" applyNumberFormat="1" applyFont="1" applyFill="1" applyBorder="1" applyAlignment="1" quotePrefix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187" fontId="1" fillId="2" borderId="13" xfId="0" applyNumberFormat="1" applyFont="1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187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187" fontId="0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 applyProtection="1">
      <alignment horizontal="center"/>
      <protection/>
    </xf>
    <xf numFmtId="187" fontId="0" fillId="2" borderId="7" xfId="0" applyNumberFormat="1" applyFont="1" applyFill="1" applyBorder="1" applyAlignment="1" applyProtection="1">
      <alignment/>
      <protection/>
    </xf>
    <xf numFmtId="186" fontId="0" fillId="2" borderId="7" xfId="0" applyNumberFormat="1" applyFont="1" applyFill="1" applyBorder="1" applyAlignment="1">
      <alignment/>
    </xf>
    <xf numFmtId="186" fontId="0" fillId="2" borderId="17" xfId="0" applyNumberFormat="1" applyFont="1" applyFill="1" applyBorder="1" applyAlignment="1">
      <alignment/>
    </xf>
    <xf numFmtId="186" fontId="0" fillId="2" borderId="7" xfId="0" applyNumberFormat="1" applyFont="1" applyFill="1" applyBorder="1" applyAlignment="1" applyProtection="1">
      <alignment/>
      <protection/>
    </xf>
    <xf numFmtId="187" fontId="0" fillId="2" borderId="4" xfId="0" applyNumberFormat="1" applyFont="1" applyFill="1" applyBorder="1" applyAlignment="1" applyProtection="1">
      <alignment/>
      <protection/>
    </xf>
    <xf numFmtId="186" fontId="0" fillId="2" borderId="4" xfId="0" applyNumberFormat="1" applyFont="1" applyFill="1" applyBorder="1" applyAlignment="1" applyProtection="1">
      <alignment/>
      <protection/>
    </xf>
    <xf numFmtId="186" fontId="0" fillId="2" borderId="1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187" fontId="1" fillId="2" borderId="4" xfId="0" applyNumberFormat="1" applyFont="1" applyFill="1" applyBorder="1" applyAlignment="1" applyProtection="1">
      <alignment/>
      <protection/>
    </xf>
    <xf numFmtId="186" fontId="1" fillId="2" borderId="4" xfId="0" applyNumberFormat="1" applyFont="1" applyFill="1" applyBorder="1" applyAlignment="1" applyProtection="1">
      <alignment/>
      <protection/>
    </xf>
    <xf numFmtId="186" fontId="0" fillId="2" borderId="4" xfId="0" applyNumberFormat="1" applyFont="1" applyFill="1" applyBorder="1" applyAlignment="1">
      <alignment/>
    </xf>
    <xf numFmtId="186" fontId="1" fillId="2" borderId="1" xfId="0" applyNumberFormat="1" applyFont="1" applyFill="1" applyBorder="1" applyAlignment="1" applyProtection="1">
      <alignment/>
      <protection/>
    </xf>
    <xf numFmtId="187" fontId="1" fillId="2" borderId="4" xfId="0" applyNumberFormat="1" applyFont="1" applyFill="1" applyBorder="1" applyAlignment="1" applyProtection="1">
      <alignment/>
      <protection/>
    </xf>
    <xf numFmtId="186" fontId="1" fillId="2" borderId="4" xfId="0" applyNumberFormat="1" applyFont="1" applyFill="1" applyBorder="1" applyAlignment="1" applyProtection="1">
      <alignment/>
      <protection/>
    </xf>
    <xf numFmtId="186" fontId="0" fillId="2" borderId="4" xfId="0" applyNumberFormat="1" applyFont="1" applyFill="1" applyBorder="1" applyAlignment="1" applyProtection="1">
      <alignment/>
      <protection/>
    </xf>
    <xf numFmtId="187" fontId="1" fillId="2" borderId="13" xfId="0" applyNumberFormat="1" applyFont="1" applyFill="1" applyBorder="1" applyAlignment="1" applyProtection="1">
      <alignment/>
      <protection/>
    </xf>
    <xf numFmtId="186" fontId="1" fillId="2" borderId="13" xfId="0" applyNumberFormat="1" applyFont="1" applyFill="1" applyBorder="1" applyAlignment="1" applyProtection="1">
      <alignment/>
      <protection/>
    </xf>
    <xf numFmtId="181" fontId="0" fillId="2" borderId="7" xfId="0" applyNumberFormat="1" applyFont="1" applyFill="1" applyBorder="1" applyAlignment="1">
      <alignment/>
    </xf>
    <xf numFmtId="230" fontId="0" fillId="2" borderId="7" xfId="0" applyNumberFormat="1" applyFont="1" applyFill="1" applyBorder="1" applyAlignment="1">
      <alignment/>
    </xf>
    <xf numFmtId="181" fontId="0" fillId="2" borderId="4" xfId="0" applyNumberFormat="1" applyFont="1" applyFill="1" applyBorder="1" applyAlignment="1">
      <alignment/>
    </xf>
    <xf numFmtId="230" fontId="0" fillId="2" borderId="4" xfId="0" applyNumberFormat="1" applyFont="1" applyFill="1" applyBorder="1" applyAlignment="1">
      <alignment/>
    </xf>
    <xf numFmtId="181" fontId="1" fillId="2" borderId="13" xfId="0" applyNumberFormat="1" applyFont="1" applyFill="1" applyBorder="1" applyAlignment="1">
      <alignment/>
    </xf>
    <xf numFmtId="181" fontId="1" fillId="2" borderId="0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283" fontId="0" fillId="2" borderId="18" xfId="0" applyNumberFormat="1" applyFont="1" applyFill="1" applyBorder="1" applyAlignment="1">
      <alignment horizontal="center"/>
    </xf>
    <xf numFmtId="283" fontId="0" fillId="2" borderId="7" xfId="0" applyNumberFormat="1" applyFont="1" applyFill="1" applyBorder="1" applyAlignment="1">
      <alignment horizontal="center"/>
    </xf>
    <xf numFmtId="266" fontId="0" fillId="3" borderId="18" xfId="0" applyNumberFormat="1" applyFont="1" applyFill="1" applyBorder="1" applyAlignment="1">
      <alignment/>
    </xf>
    <xf numFmtId="266" fontId="0" fillId="3" borderId="19" xfId="0" applyNumberFormat="1" applyFont="1" applyFill="1" applyBorder="1" applyAlignment="1">
      <alignment horizontal="center"/>
    </xf>
    <xf numFmtId="266" fontId="0" fillId="3" borderId="7" xfId="0" applyNumberFormat="1" applyFont="1" applyFill="1" applyBorder="1" applyAlignment="1">
      <alignment horizontal="center"/>
    </xf>
    <xf numFmtId="266" fontId="14" fillId="3" borderId="0" xfId="0" applyNumberFormat="1" applyFont="1" applyFill="1" applyBorder="1" applyAlignment="1">
      <alignment/>
    </xf>
    <xf numFmtId="266" fontId="0" fillId="3" borderId="18" xfId="0" applyNumberFormat="1" applyFont="1" applyFill="1" applyBorder="1" applyAlignment="1">
      <alignment horizontal="center"/>
    </xf>
    <xf numFmtId="266" fontId="0" fillId="3" borderId="17" xfId="0" applyNumberFormat="1" applyFont="1" applyFill="1" applyBorder="1" applyAlignment="1">
      <alignment horizontal="center"/>
    </xf>
    <xf numFmtId="266" fontId="0" fillId="3" borderId="20" xfId="0" applyNumberFormat="1" applyFont="1" applyFill="1" applyBorder="1" applyAlignment="1">
      <alignment/>
    </xf>
    <xf numFmtId="266" fontId="0" fillId="3" borderId="21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7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266" fontId="1" fillId="3" borderId="18" xfId="0" applyNumberFormat="1" applyFont="1" applyFill="1" applyBorder="1" applyAlignment="1">
      <alignment/>
    </xf>
    <xf numFmtId="266" fontId="1" fillId="3" borderId="3" xfId="0" applyNumberFormat="1" applyFont="1" applyFill="1" applyBorder="1" applyAlignment="1">
      <alignment/>
    </xf>
    <xf numFmtId="266" fontId="1" fillId="3" borderId="2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266" fontId="0" fillId="3" borderId="3" xfId="0" applyNumberFormat="1" applyFill="1" applyBorder="1" applyAlignment="1">
      <alignment horizontal="left" indent="1"/>
    </xf>
    <xf numFmtId="266" fontId="1" fillId="3" borderId="0" xfId="0" applyNumberFormat="1" applyFont="1" applyFill="1" applyAlignment="1">
      <alignment/>
    </xf>
    <xf numFmtId="266" fontId="1" fillId="3" borderId="17" xfId="0" applyNumberFormat="1" applyFont="1" applyFill="1" applyBorder="1" applyAlignment="1">
      <alignment horizontal="right"/>
    </xf>
    <xf numFmtId="266" fontId="1" fillId="3" borderId="7" xfId="0" applyNumberFormat="1" applyFont="1" applyFill="1" applyBorder="1" applyAlignment="1">
      <alignment horizontal="right"/>
    </xf>
    <xf numFmtId="266" fontId="1" fillId="3" borderId="23" xfId="0" applyNumberFormat="1" applyFont="1" applyFill="1" applyBorder="1" applyAlignment="1">
      <alignment horizontal="right"/>
    </xf>
    <xf numFmtId="0" fontId="0" fillId="2" borderId="5" xfId="0" applyFont="1" applyFill="1" applyBorder="1" applyAlignment="1" quotePrefix="1">
      <alignment horizontal="left" indent="1"/>
    </xf>
    <xf numFmtId="0" fontId="0" fillId="2" borderId="0" xfId="0" applyFont="1" applyFill="1" applyBorder="1" applyAlignment="1" quotePrefix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0" fillId="2" borderId="5" xfId="0" applyFont="1" applyFill="1" applyBorder="1" applyAlignment="1">
      <alignment horizontal="left" indent="1"/>
    </xf>
    <xf numFmtId="0" fontId="1" fillId="2" borderId="11" xfId="0" applyFont="1" applyFill="1" applyBorder="1" applyAlignment="1">
      <alignment horizontal="left" indent="1"/>
    </xf>
    <xf numFmtId="187" fontId="0" fillId="2" borderId="0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 indent="1"/>
    </xf>
    <xf numFmtId="0" fontId="1" fillId="2" borderId="0" xfId="0" applyFont="1" applyFill="1" applyAlignment="1">
      <alignment/>
    </xf>
    <xf numFmtId="187" fontId="1" fillId="2" borderId="24" xfId="0" applyNumberFormat="1" applyFont="1" applyFill="1" applyBorder="1" applyAlignment="1">
      <alignment/>
    </xf>
    <xf numFmtId="232" fontId="1" fillId="2" borderId="24" xfId="0" applyNumberFormat="1" applyFont="1" applyFill="1" applyBorder="1" applyAlignment="1">
      <alignment/>
    </xf>
    <xf numFmtId="187" fontId="1" fillId="2" borderId="25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266" fontId="0" fillId="3" borderId="5" xfId="0" applyNumberFormat="1" applyFont="1" applyFill="1" applyBorder="1" applyAlignment="1">
      <alignment horizontal="center"/>
    </xf>
    <xf numFmtId="266" fontId="1" fillId="3" borderId="0" xfId="0" applyNumberFormat="1" applyFont="1" applyFill="1" applyBorder="1" applyAlignment="1" quotePrefix="1">
      <alignment horizontal="center"/>
    </xf>
    <xf numFmtId="266" fontId="1" fillId="3" borderId="0" xfId="0" applyNumberFormat="1" applyFont="1" applyFill="1" applyBorder="1" applyAlignment="1">
      <alignment horizontal="center"/>
    </xf>
    <xf numFmtId="283" fontId="0" fillId="2" borderId="5" xfId="0" applyNumberFormat="1" applyFont="1" applyFill="1" applyBorder="1" applyAlignment="1">
      <alignment horizontal="left" vertical="center" wrapText="1"/>
    </xf>
    <xf numFmtId="283" fontId="0" fillId="2" borderId="5" xfId="0" applyNumberFormat="1" applyFont="1" applyFill="1" applyBorder="1" applyAlignment="1" quotePrefix="1">
      <alignment horizontal="left" vertical="center" wrapText="1"/>
    </xf>
    <xf numFmtId="283" fontId="0" fillId="2" borderId="0" xfId="0" applyNumberFormat="1" applyFont="1" applyFill="1" applyBorder="1" applyAlignment="1" quotePrefix="1">
      <alignment horizontal="left" vertical="center" wrapText="1"/>
    </xf>
    <xf numFmtId="283" fontId="0" fillId="2" borderId="24" xfId="0" applyNumberFormat="1" applyFont="1" applyFill="1" applyBorder="1" applyAlignment="1">
      <alignment horizontal="center"/>
    </xf>
    <xf numFmtId="283" fontId="0" fillId="2" borderId="26" xfId="0" applyNumberFormat="1" applyFont="1" applyFill="1" applyBorder="1" applyAlignment="1">
      <alignment horizontal="center"/>
    </xf>
    <xf numFmtId="283" fontId="0" fillId="2" borderId="27" xfId="0" applyNumberFormat="1" applyFont="1" applyFill="1" applyBorder="1" applyAlignment="1">
      <alignment horizontal="center"/>
    </xf>
    <xf numFmtId="283" fontId="11" fillId="2" borderId="0" xfId="0" applyNumberFormat="1" applyFont="1" applyFill="1" applyAlignment="1">
      <alignment horizontal="center"/>
    </xf>
    <xf numFmtId="283" fontId="12" fillId="2" borderId="0" xfId="0" applyNumberFormat="1" applyFont="1" applyFill="1" applyBorder="1" applyAlignment="1" quotePrefix="1">
      <alignment horizontal="center"/>
    </xf>
    <xf numFmtId="283" fontId="12" fillId="2" borderId="0" xfId="0" applyNumberFormat="1" applyFont="1" applyFill="1" applyBorder="1" applyAlignment="1">
      <alignment horizontal="center"/>
    </xf>
    <xf numFmtId="283" fontId="1" fillId="2" borderId="0" xfId="0" applyNumberFormat="1" applyFont="1" applyFill="1" applyBorder="1" applyAlignment="1" quotePrefix="1">
      <alignment horizontal="center"/>
    </xf>
    <xf numFmtId="283" fontId="1" fillId="2" borderId="0" xfId="0" applyNumberFormat="1" applyFont="1" applyFill="1" applyBorder="1" applyAlignment="1">
      <alignment horizontal="center"/>
    </xf>
    <xf numFmtId="283" fontId="0" fillId="2" borderId="20" xfId="0" applyNumberFormat="1" applyFont="1" applyFill="1" applyBorder="1" applyAlignment="1">
      <alignment horizontal="center"/>
    </xf>
    <xf numFmtId="283" fontId="0" fillId="2" borderId="19" xfId="0" applyNumberFormat="1" applyFont="1" applyFill="1" applyBorder="1" applyAlignment="1">
      <alignment horizontal="center"/>
    </xf>
    <xf numFmtId="283" fontId="0" fillId="2" borderId="21" xfId="0" applyNumberFormat="1" applyFont="1" applyFill="1" applyBorder="1" applyAlignment="1">
      <alignment horizontal="center"/>
    </xf>
    <xf numFmtId="266" fontId="0" fillId="3" borderId="24" xfId="0" applyNumberFormat="1" applyFont="1" applyFill="1" applyBorder="1" applyAlignment="1">
      <alignment horizontal="center"/>
    </xf>
    <xf numFmtId="266" fontId="0" fillId="3" borderId="27" xfId="0" applyNumberFormat="1" applyFont="1" applyFill="1" applyBorder="1" applyAlignment="1">
      <alignment horizontal="center"/>
    </xf>
    <xf numFmtId="266" fontId="0" fillId="3" borderId="16" xfId="0" applyNumberFormat="1" applyFont="1" applyFill="1" applyBorder="1" applyAlignment="1" quotePrefix="1">
      <alignment horizontal="center"/>
    </xf>
    <xf numFmtId="266" fontId="0" fillId="3" borderId="28" xfId="0" applyNumberFormat="1" applyFont="1" applyFill="1" applyBorder="1" applyAlignment="1">
      <alignment horizontal="center"/>
    </xf>
    <xf numFmtId="266" fontId="11" fillId="3" borderId="0" xfId="0" applyNumberFormat="1" applyFont="1" applyFill="1" applyAlignment="1">
      <alignment horizontal="center"/>
    </xf>
    <xf numFmtId="266" fontId="12" fillId="3" borderId="0" xfId="0" applyNumberFormat="1" applyFont="1" applyFill="1" applyBorder="1" applyAlignment="1" quotePrefix="1">
      <alignment horizontal="center"/>
    </xf>
    <xf numFmtId="266" fontId="12" fillId="3" borderId="0" xfId="0" applyNumberFormat="1" applyFont="1" applyFill="1" applyBorder="1" applyAlignment="1">
      <alignment horizontal="center"/>
    </xf>
    <xf numFmtId="266" fontId="0" fillId="3" borderId="20" xfId="0" applyNumberFormat="1" applyFont="1" applyFill="1" applyBorder="1" applyAlignment="1">
      <alignment horizontal="center"/>
    </xf>
    <xf numFmtId="266" fontId="0" fillId="3" borderId="19" xfId="0" applyNumberFormat="1" applyFont="1" applyFill="1" applyBorder="1" applyAlignment="1">
      <alignment horizontal="center"/>
    </xf>
    <xf numFmtId="266" fontId="0" fillId="3" borderId="21" xfId="0" applyNumberFormat="1" applyFont="1" applyFill="1" applyBorder="1" applyAlignment="1">
      <alignment horizontal="center"/>
    </xf>
    <xf numFmtId="266" fontId="0" fillId="3" borderId="7" xfId="0" applyNumberFormat="1" applyFont="1" applyFill="1" applyBorder="1" applyAlignment="1">
      <alignment horizontal="center"/>
    </xf>
    <xf numFmtId="266" fontId="0" fillId="3" borderId="5" xfId="0" applyNumberFormat="1" applyFont="1" applyFill="1" applyBorder="1" applyAlignment="1">
      <alignment horizontal="left" vertical="center" wrapText="1"/>
    </xf>
    <xf numFmtId="266" fontId="0" fillId="3" borderId="5" xfId="0" applyNumberFormat="1" applyFont="1" applyFill="1" applyBorder="1" applyAlignment="1" quotePrefix="1">
      <alignment horizontal="left" vertical="center" wrapText="1"/>
    </xf>
    <xf numFmtId="266" fontId="0" fillId="3" borderId="0" xfId="0" applyNumberFormat="1" applyFont="1" applyFill="1" applyBorder="1" applyAlignment="1" quotePrefix="1">
      <alignment horizontal="left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Border="1" applyAlignment="1" quotePrefix="1">
      <alignment horizontal="center"/>
    </xf>
    <xf numFmtId="0" fontId="1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top"/>
    </xf>
    <xf numFmtId="0" fontId="0" fillId="2" borderId="29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J87"/>
  <sheetViews>
    <sheetView tabSelected="1" zoomScale="75" zoomScaleNormal="75" workbookViewId="0" topLeftCell="A1">
      <selection activeCell="C7" sqref="C7"/>
    </sheetView>
  </sheetViews>
  <sheetFormatPr defaultColWidth="11.421875" defaultRowHeight="12.75"/>
  <cols>
    <col min="1" max="1" width="30.7109375" style="9" customWidth="1"/>
    <col min="2" max="10" width="12.421875" style="9" customWidth="1"/>
    <col min="11" max="16384" width="11.421875" style="1" customWidth="1"/>
  </cols>
  <sheetData>
    <row r="1" spans="1:10" ht="18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</row>
    <row r="3" spans="1:10" s="2" customFormat="1" ht="18">
      <c r="A3" s="172" t="s">
        <v>233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3.5" thickBot="1">
      <c r="A4" s="174"/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2.75">
      <c r="A5" s="125" t="s">
        <v>1</v>
      </c>
      <c r="B5" s="176" t="s">
        <v>2</v>
      </c>
      <c r="C5" s="177"/>
      <c r="D5" s="177"/>
      <c r="E5" s="178"/>
      <c r="F5" s="176" t="s">
        <v>3</v>
      </c>
      <c r="G5" s="177"/>
      <c r="H5" s="177"/>
      <c r="I5" s="178"/>
      <c r="J5" s="126" t="s">
        <v>4</v>
      </c>
    </row>
    <row r="6" spans="1:10" ht="12.75">
      <c r="A6" s="4" t="s">
        <v>5</v>
      </c>
      <c r="B6" s="168" t="s">
        <v>6</v>
      </c>
      <c r="C6" s="169"/>
      <c r="D6" s="170"/>
      <c r="E6" s="3" t="s">
        <v>7</v>
      </c>
      <c r="F6" s="168" t="s">
        <v>6</v>
      </c>
      <c r="G6" s="169"/>
      <c r="H6" s="170"/>
      <c r="I6" s="3" t="s">
        <v>7</v>
      </c>
      <c r="J6" s="5" t="s">
        <v>8</v>
      </c>
    </row>
    <row r="7" spans="1:10" ht="13.5" thickBot="1">
      <c r="A7" s="4"/>
      <c r="B7" s="5" t="s">
        <v>9</v>
      </c>
      <c r="C7" s="3" t="s">
        <v>10</v>
      </c>
      <c r="D7" s="3" t="s">
        <v>11</v>
      </c>
      <c r="E7" s="5" t="s">
        <v>12</v>
      </c>
      <c r="F7" s="5" t="s">
        <v>9</v>
      </c>
      <c r="G7" s="3" t="s">
        <v>10</v>
      </c>
      <c r="H7" s="3" t="s">
        <v>13</v>
      </c>
      <c r="I7" s="5" t="s">
        <v>12</v>
      </c>
      <c r="J7" s="5" t="s">
        <v>14</v>
      </c>
    </row>
    <row r="8" spans="1:10" ht="12.75">
      <c r="A8" s="6" t="s">
        <v>15</v>
      </c>
      <c r="B8" s="7">
        <v>33.9</v>
      </c>
      <c r="C8" s="7">
        <v>0</v>
      </c>
      <c r="D8" s="8">
        <v>33.9</v>
      </c>
      <c r="E8" s="7">
        <v>22.8</v>
      </c>
      <c r="F8" s="8">
        <v>53</v>
      </c>
      <c r="G8" s="7">
        <v>0</v>
      </c>
      <c r="H8" s="8">
        <v>53</v>
      </c>
      <c r="I8" s="7">
        <v>0</v>
      </c>
      <c r="J8" s="8">
        <v>86.9</v>
      </c>
    </row>
    <row r="9" spans="1:10" ht="12.75">
      <c r="A9" s="9" t="s">
        <v>16</v>
      </c>
      <c r="B9" s="10">
        <v>523</v>
      </c>
      <c r="C9" s="10">
        <v>201</v>
      </c>
      <c r="D9" s="11">
        <v>724</v>
      </c>
      <c r="E9" s="10">
        <v>0</v>
      </c>
      <c r="F9" s="11">
        <v>1858</v>
      </c>
      <c r="G9" s="10">
        <v>223</v>
      </c>
      <c r="H9" s="11">
        <v>2081</v>
      </c>
      <c r="I9" s="10">
        <v>0</v>
      </c>
      <c r="J9" s="11">
        <v>2805</v>
      </c>
    </row>
    <row r="10" spans="1:10" ht="12.75">
      <c r="A10" s="9" t="s">
        <v>17</v>
      </c>
      <c r="B10" s="10">
        <v>0</v>
      </c>
      <c r="C10" s="10">
        <v>0</v>
      </c>
      <c r="D10" s="11">
        <v>0</v>
      </c>
      <c r="E10" s="10">
        <v>0</v>
      </c>
      <c r="F10" s="11">
        <v>829</v>
      </c>
      <c r="G10" s="10">
        <v>0</v>
      </c>
      <c r="H10" s="11">
        <v>829</v>
      </c>
      <c r="I10" s="10">
        <v>0</v>
      </c>
      <c r="J10" s="11">
        <v>829</v>
      </c>
    </row>
    <row r="11" spans="1:10" ht="12.75">
      <c r="A11" s="9" t="s">
        <v>18</v>
      </c>
      <c r="B11" s="10">
        <v>0</v>
      </c>
      <c r="C11" s="10">
        <v>72.4</v>
      </c>
      <c r="D11" s="11">
        <v>72.4</v>
      </c>
      <c r="E11" s="10">
        <v>0</v>
      </c>
      <c r="F11" s="11">
        <v>3639.94</v>
      </c>
      <c r="G11" s="10">
        <v>162.1</v>
      </c>
      <c r="H11" s="11">
        <v>3802.04</v>
      </c>
      <c r="I11" s="10">
        <v>14.5</v>
      </c>
      <c r="J11" s="11">
        <v>3874.44</v>
      </c>
    </row>
    <row r="12" spans="1:10" ht="12.75">
      <c r="A12" s="12" t="s">
        <v>19</v>
      </c>
      <c r="B12" s="13">
        <v>556.9</v>
      </c>
      <c r="C12" s="13">
        <v>273.4</v>
      </c>
      <c r="D12" s="14">
        <v>830.3</v>
      </c>
      <c r="E12" s="13">
        <v>22.8</v>
      </c>
      <c r="F12" s="14">
        <v>6379.94</v>
      </c>
      <c r="G12" s="13">
        <v>385.1</v>
      </c>
      <c r="H12" s="14">
        <v>6765.04</v>
      </c>
      <c r="I12" s="13">
        <v>14.5</v>
      </c>
      <c r="J12" s="14">
        <v>7595.34</v>
      </c>
    </row>
    <row r="13" spans="2:10" ht="12.75">
      <c r="B13" s="10"/>
      <c r="C13" s="10"/>
      <c r="D13" s="11"/>
      <c r="E13" s="10"/>
      <c r="F13" s="11"/>
      <c r="G13" s="10"/>
      <c r="H13" s="11"/>
      <c r="I13" s="10"/>
      <c r="J13" s="11"/>
    </row>
    <row r="14" spans="1:10" ht="12.75">
      <c r="A14" s="12" t="s">
        <v>20</v>
      </c>
      <c r="B14" s="13">
        <v>0</v>
      </c>
      <c r="C14" s="13">
        <v>444</v>
      </c>
      <c r="D14" s="14">
        <v>444</v>
      </c>
      <c r="E14" s="13">
        <v>61</v>
      </c>
      <c r="F14" s="14">
        <v>0</v>
      </c>
      <c r="G14" s="13">
        <v>1331</v>
      </c>
      <c r="H14" s="14">
        <v>1331</v>
      </c>
      <c r="I14" s="13">
        <v>182</v>
      </c>
      <c r="J14" s="14">
        <v>1775</v>
      </c>
    </row>
    <row r="15" spans="2:10" ht="12.75">
      <c r="B15" s="10"/>
      <c r="C15" s="10"/>
      <c r="D15" s="11"/>
      <c r="E15" s="10"/>
      <c r="F15" s="11"/>
      <c r="G15" s="10"/>
      <c r="H15" s="11"/>
      <c r="I15" s="10"/>
      <c r="J15" s="11"/>
    </row>
    <row r="16" spans="1:10" ht="12.75">
      <c r="A16" s="12" t="s">
        <v>21</v>
      </c>
      <c r="B16" s="13">
        <v>169</v>
      </c>
      <c r="C16" s="13">
        <v>0</v>
      </c>
      <c r="D16" s="14">
        <v>169</v>
      </c>
      <c r="E16" s="13">
        <v>556</v>
      </c>
      <c r="F16" s="14">
        <v>0</v>
      </c>
      <c r="G16" s="13">
        <v>0</v>
      </c>
      <c r="H16" s="14">
        <v>0</v>
      </c>
      <c r="I16" s="13">
        <v>0</v>
      </c>
      <c r="J16" s="14">
        <v>169</v>
      </c>
    </row>
    <row r="17" spans="2:10" ht="12.75">
      <c r="B17" s="10"/>
      <c r="C17" s="10"/>
      <c r="D17" s="11"/>
      <c r="E17" s="10"/>
      <c r="F17" s="11"/>
      <c r="G17" s="10"/>
      <c r="H17" s="11"/>
      <c r="I17" s="10"/>
      <c r="J17" s="11"/>
    </row>
    <row r="18" spans="1:10" ht="12.75">
      <c r="A18" s="9" t="s">
        <v>22</v>
      </c>
      <c r="B18" s="10">
        <v>58</v>
      </c>
      <c r="C18" s="10">
        <v>0</v>
      </c>
      <c r="D18" s="11">
        <v>58</v>
      </c>
      <c r="E18" s="10">
        <v>0</v>
      </c>
      <c r="F18" s="11">
        <v>108</v>
      </c>
      <c r="G18" s="10">
        <v>471</v>
      </c>
      <c r="H18" s="11">
        <v>579</v>
      </c>
      <c r="I18" s="10">
        <v>0</v>
      </c>
      <c r="J18" s="11">
        <v>637</v>
      </c>
    </row>
    <row r="19" spans="1:10" ht="12.75">
      <c r="A19" s="9" t="s">
        <v>23</v>
      </c>
      <c r="B19" s="10">
        <v>148</v>
      </c>
      <c r="C19" s="10">
        <v>0</v>
      </c>
      <c r="D19" s="11">
        <v>148</v>
      </c>
      <c r="E19" s="10">
        <v>118</v>
      </c>
      <c r="F19" s="11">
        <v>2124</v>
      </c>
      <c r="G19" s="10">
        <v>0</v>
      </c>
      <c r="H19" s="11">
        <v>2124</v>
      </c>
      <c r="I19" s="10">
        <v>102.6</v>
      </c>
      <c r="J19" s="11">
        <v>2272</v>
      </c>
    </row>
    <row r="20" spans="1:10" ht="12.75">
      <c r="A20" s="9" t="s">
        <v>24</v>
      </c>
      <c r="B20" s="10">
        <v>22</v>
      </c>
      <c r="C20" s="10">
        <v>70</v>
      </c>
      <c r="D20" s="11">
        <v>92</v>
      </c>
      <c r="E20" s="10">
        <v>0</v>
      </c>
      <c r="F20" s="11">
        <v>2028</v>
      </c>
      <c r="G20" s="10">
        <v>155</v>
      </c>
      <c r="H20" s="11">
        <v>2183</v>
      </c>
      <c r="I20" s="10">
        <v>0</v>
      </c>
      <c r="J20" s="11">
        <v>2275</v>
      </c>
    </row>
    <row r="21" spans="1:10" ht="12.75">
      <c r="A21" s="12" t="s">
        <v>25</v>
      </c>
      <c r="B21" s="13">
        <v>228</v>
      </c>
      <c r="C21" s="13">
        <v>70</v>
      </c>
      <c r="D21" s="14">
        <v>298</v>
      </c>
      <c r="E21" s="13">
        <v>118</v>
      </c>
      <c r="F21" s="14">
        <v>4260</v>
      </c>
      <c r="G21" s="13">
        <v>626</v>
      </c>
      <c r="H21" s="14">
        <v>4886</v>
      </c>
      <c r="I21" s="13">
        <v>102.6</v>
      </c>
      <c r="J21" s="14">
        <v>5184</v>
      </c>
    </row>
    <row r="22" spans="2:10" ht="12.75">
      <c r="B22" s="10"/>
      <c r="C22" s="10"/>
      <c r="D22" s="11"/>
      <c r="E22" s="10"/>
      <c r="F22" s="11"/>
      <c r="G22" s="10"/>
      <c r="H22" s="11"/>
      <c r="I22" s="10"/>
      <c r="J22" s="11"/>
    </row>
    <row r="23" spans="1:10" ht="12.75">
      <c r="A23" s="12" t="s">
        <v>26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2:10" ht="12.75">
      <c r="B24" s="10"/>
      <c r="C24" s="10"/>
      <c r="D24" s="11"/>
      <c r="E24" s="10"/>
      <c r="F24" s="11"/>
      <c r="G24" s="10"/>
      <c r="H24" s="11"/>
      <c r="I24" s="10"/>
      <c r="J24" s="11"/>
    </row>
    <row r="25" spans="1:10" ht="12.75">
      <c r="A25" s="12" t="s">
        <v>27</v>
      </c>
      <c r="B25" s="13">
        <v>224.1</v>
      </c>
      <c r="C25" s="13">
        <v>0</v>
      </c>
      <c r="D25" s="14">
        <v>224.1</v>
      </c>
      <c r="E25" s="13">
        <v>0</v>
      </c>
      <c r="F25" s="14">
        <v>649.81</v>
      </c>
      <c r="G25" s="13">
        <v>0</v>
      </c>
      <c r="H25" s="14">
        <v>649.81</v>
      </c>
      <c r="I25" s="13">
        <v>0</v>
      </c>
      <c r="J25" s="14">
        <v>873.91</v>
      </c>
    </row>
    <row r="26" spans="2:10" ht="12.75">
      <c r="B26" s="10"/>
      <c r="C26" s="10"/>
      <c r="D26" s="11"/>
      <c r="E26" s="10"/>
      <c r="F26" s="11"/>
      <c r="G26" s="10"/>
      <c r="H26" s="11"/>
      <c r="I26" s="10"/>
      <c r="J26" s="11"/>
    </row>
    <row r="27" spans="1:10" ht="12.75">
      <c r="A27" s="9" t="s">
        <v>28</v>
      </c>
      <c r="B27" s="10">
        <v>110</v>
      </c>
      <c r="C27" s="10">
        <v>0</v>
      </c>
      <c r="D27" s="11">
        <v>110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v>110</v>
      </c>
    </row>
    <row r="28" spans="1:10" ht="12.75">
      <c r="A28" s="9" t="s">
        <v>29</v>
      </c>
      <c r="B28" s="10">
        <v>350.9875</v>
      </c>
      <c r="C28" s="10">
        <v>18.5603</v>
      </c>
      <c r="D28" s="11">
        <v>369.5478</v>
      </c>
      <c r="E28" s="10">
        <v>0</v>
      </c>
      <c r="F28" s="11">
        <v>23.904</v>
      </c>
      <c r="G28" s="10">
        <v>150.30450000000002</v>
      </c>
      <c r="H28" s="11">
        <v>174.20850000000002</v>
      </c>
      <c r="I28" s="10">
        <v>0</v>
      </c>
      <c r="J28" s="11">
        <v>543.7563</v>
      </c>
    </row>
    <row r="29" spans="1:10" ht="12.75">
      <c r="A29" s="9" t="s">
        <v>30</v>
      </c>
      <c r="B29" s="10">
        <v>267</v>
      </c>
      <c r="C29" s="10">
        <v>290</v>
      </c>
      <c r="D29" s="11">
        <v>557</v>
      </c>
      <c r="E29" s="10">
        <v>130</v>
      </c>
      <c r="F29" s="11">
        <v>0</v>
      </c>
      <c r="G29" s="10">
        <v>0</v>
      </c>
      <c r="H29" s="11">
        <v>0</v>
      </c>
      <c r="I29" s="10">
        <v>0</v>
      </c>
      <c r="J29" s="11">
        <v>557</v>
      </c>
    </row>
    <row r="30" spans="1:10" ht="12.75">
      <c r="A30" s="12" t="s">
        <v>31</v>
      </c>
      <c r="B30" s="13">
        <v>727.9875</v>
      </c>
      <c r="C30" s="13">
        <v>308.5603</v>
      </c>
      <c r="D30" s="14">
        <v>1036.5477999999998</v>
      </c>
      <c r="E30" s="13">
        <v>130</v>
      </c>
      <c r="F30" s="14">
        <v>23.904</v>
      </c>
      <c r="G30" s="13">
        <v>150.30450000000002</v>
      </c>
      <c r="H30" s="14">
        <v>174.20850000000002</v>
      </c>
      <c r="I30" s="13">
        <v>0</v>
      </c>
      <c r="J30" s="14">
        <v>1210.7562999999998</v>
      </c>
    </row>
    <row r="31" spans="2:10" ht="12.75">
      <c r="B31" s="10"/>
      <c r="C31" s="10"/>
      <c r="D31" s="11"/>
      <c r="E31" s="10"/>
      <c r="F31" s="11"/>
      <c r="G31" s="10"/>
      <c r="H31" s="11"/>
      <c r="I31" s="10"/>
      <c r="J31" s="11"/>
    </row>
    <row r="32" spans="1:10" ht="12.75">
      <c r="A32" s="9" t="s">
        <v>32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0" ht="12.75">
      <c r="A33" s="9" t="s">
        <v>33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0" ht="12.75">
      <c r="A34" s="9" t="s">
        <v>34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0" ht="12.75">
      <c r="A35" s="9" t="s">
        <v>35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 spans="1:10" ht="12.75">
      <c r="A36" s="12" t="s">
        <v>36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</row>
    <row r="37" spans="2:10" ht="12.75">
      <c r="B37" s="10"/>
      <c r="C37" s="10"/>
      <c r="D37" s="11"/>
      <c r="E37" s="10"/>
      <c r="F37" s="11"/>
      <c r="G37" s="10"/>
      <c r="H37" s="11"/>
      <c r="I37" s="10"/>
      <c r="J37" s="11"/>
    </row>
    <row r="38" spans="1:10" ht="12.75">
      <c r="A38" s="12" t="s">
        <v>37</v>
      </c>
      <c r="B38" s="15">
        <v>27</v>
      </c>
      <c r="C38" s="13">
        <v>0</v>
      </c>
      <c r="D38" s="14">
        <v>27</v>
      </c>
      <c r="E38" s="13">
        <v>32</v>
      </c>
      <c r="F38" s="14">
        <v>0</v>
      </c>
      <c r="G38" s="13">
        <v>0</v>
      </c>
      <c r="H38" s="13">
        <v>0</v>
      </c>
      <c r="I38" s="13">
        <v>0</v>
      </c>
      <c r="J38" s="14">
        <v>27</v>
      </c>
    </row>
    <row r="39" spans="2:10" ht="12.75">
      <c r="B39" s="10"/>
      <c r="C39" s="10"/>
      <c r="D39" s="11"/>
      <c r="E39" s="10"/>
      <c r="F39" s="11"/>
      <c r="G39" s="10"/>
      <c r="H39" s="11"/>
      <c r="I39" s="10"/>
      <c r="J39" s="11"/>
    </row>
    <row r="40" spans="1:10" ht="12.75">
      <c r="A40" s="9" t="s">
        <v>38</v>
      </c>
      <c r="B40" s="10">
        <v>1163.2</v>
      </c>
      <c r="C40" s="16">
        <v>0</v>
      </c>
      <c r="D40" s="11">
        <v>1163.2</v>
      </c>
      <c r="E40" s="10">
        <v>0</v>
      </c>
      <c r="F40" s="11">
        <v>0.7</v>
      </c>
      <c r="G40" s="10">
        <v>0</v>
      </c>
      <c r="H40" s="11">
        <v>0.7</v>
      </c>
      <c r="I40" s="10">
        <v>0</v>
      </c>
      <c r="J40" s="11">
        <v>1163.9</v>
      </c>
    </row>
    <row r="41" spans="1:10" ht="12.75">
      <c r="A41" s="9" t="s">
        <v>39</v>
      </c>
      <c r="B41" s="10">
        <v>1452</v>
      </c>
      <c r="C41" s="10">
        <v>0</v>
      </c>
      <c r="D41" s="11">
        <v>1452</v>
      </c>
      <c r="E41" s="10">
        <v>0</v>
      </c>
      <c r="F41" s="11">
        <v>35.8</v>
      </c>
      <c r="G41" s="10">
        <v>41.4</v>
      </c>
      <c r="H41" s="11">
        <v>77.2</v>
      </c>
      <c r="I41" s="10">
        <v>0</v>
      </c>
      <c r="J41" s="11">
        <v>1529.2</v>
      </c>
    </row>
    <row r="42" spans="1:10" ht="12.75">
      <c r="A42" s="9" t="s">
        <v>40</v>
      </c>
      <c r="B42" s="16">
        <v>3088.4</v>
      </c>
      <c r="C42" s="10">
        <v>0</v>
      </c>
      <c r="D42" s="11">
        <v>3088.4</v>
      </c>
      <c r="E42" s="11">
        <v>0</v>
      </c>
      <c r="F42" s="11">
        <v>530.5</v>
      </c>
      <c r="G42" s="10">
        <v>0</v>
      </c>
      <c r="H42" s="11">
        <v>530.5</v>
      </c>
      <c r="I42" s="10">
        <v>0</v>
      </c>
      <c r="J42" s="11">
        <v>3618.9</v>
      </c>
    </row>
    <row r="43" spans="1:10" ht="12.75">
      <c r="A43" s="9" t="s">
        <v>41</v>
      </c>
      <c r="B43" s="10">
        <v>989.5</v>
      </c>
      <c r="C43" s="10">
        <v>0</v>
      </c>
      <c r="D43" s="11">
        <v>989.5</v>
      </c>
      <c r="E43" s="10">
        <v>0</v>
      </c>
      <c r="F43" s="11">
        <v>52.4</v>
      </c>
      <c r="G43" s="10">
        <v>58</v>
      </c>
      <c r="H43" s="11">
        <v>110.4</v>
      </c>
      <c r="I43" s="10">
        <v>0</v>
      </c>
      <c r="J43" s="11">
        <v>1099.9</v>
      </c>
    </row>
    <row r="44" spans="1:10" ht="12.75">
      <c r="A44" s="9" t="s">
        <v>42</v>
      </c>
      <c r="B44" s="10">
        <v>804.2</v>
      </c>
      <c r="C44" s="10">
        <v>0</v>
      </c>
      <c r="D44" s="11">
        <v>804.2</v>
      </c>
      <c r="E44" s="10">
        <v>0</v>
      </c>
      <c r="F44" s="11">
        <v>0</v>
      </c>
      <c r="G44" s="10">
        <v>0</v>
      </c>
      <c r="H44" s="11">
        <v>0</v>
      </c>
      <c r="I44" s="10">
        <v>0</v>
      </c>
      <c r="J44" s="11">
        <v>804.2</v>
      </c>
    </row>
    <row r="45" spans="1:10" ht="12.75">
      <c r="A45" s="9" t="s">
        <v>43</v>
      </c>
      <c r="B45" s="10">
        <v>516.8</v>
      </c>
      <c r="C45" s="10">
        <v>0</v>
      </c>
      <c r="D45" s="11">
        <v>516.8</v>
      </c>
      <c r="E45" s="10">
        <v>0</v>
      </c>
      <c r="F45" s="11">
        <v>16</v>
      </c>
      <c r="G45" s="10">
        <v>0</v>
      </c>
      <c r="H45" s="11">
        <v>16</v>
      </c>
      <c r="I45" s="10">
        <v>0</v>
      </c>
      <c r="J45" s="11">
        <v>532.8</v>
      </c>
    </row>
    <row r="46" spans="1:10" ht="12.75">
      <c r="A46" s="9" t="s">
        <v>44</v>
      </c>
      <c r="B46" s="10">
        <v>2023</v>
      </c>
      <c r="C46" s="11">
        <v>0</v>
      </c>
      <c r="D46" s="11">
        <v>2023</v>
      </c>
      <c r="E46" s="10">
        <v>0</v>
      </c>
      <c r="F46" s="11">
        <v>15.6</v>
      </c>
      <c r="G46" s="10">
        <v>50.6</v>
      </c>
      <c r="H46" s="11">
        <v>66.2</v>
      </c>
      <c r="I46" s="10">
        <v>0</v>
      </c>
      <c r="J46" s="11">
        <v>2089.2</v>
      </c>
    </row>
    <row r="47" spans="1:10" ht="12.75">
      <c r="A47" s="9" t="s">
        <v>45</v>
      </c>
      <c r="B47" s="10">
        <v>542.2</v>
      </c>
      <c r="C47" s="10">
        <v>0</v>
      </c>
      <c r="D47" s="11">
        <v>542.2</v>
      </c>
      <c r="E47" s="11">
        <v>0</v>
      </c>
      <c r="F47" s="11">
        <v>0</v>
      </c>
      <c r="G47" s="10">
        <v>0</v>
      </c>
      <c r="H47" s="11">
        <v>0</v>
      </c>
      <c r="I47" s="10">
        <v>0</v>
      </c>
      <c r="J47" s="11">
        <v>542.2</v>
      </c>
    </row>
    <row r="48" spans="1:10" ht="12.75">
      <c r="A48" s="9" t="s">
        <v>46</v>
      </c>
      <c r="B48" s="10">
        <v>1144.9</v>
      </c>
      <c r="C48" s="10">
        <v>0</v>
      </c>
      <c r="D48" s="11">
        <v>1144.9</v>
      </c>
      <c r="E48" s="10">
        <v>0</v>
      </c>
      <c r="F48" s="11">
        <v>14.2</v>
      </c>
      <c r="G48" s="10">
        <v>115.6</v>
      </c>
      <c r="H48" s="11">
        <v>129.8</v>
      </c>
      <c r="I48" s="10">
        <v>0</v>
      </c>
      <c r="J48" s="11">
        <v>1274.7</v>
      </c>
    </row>
    <row r="49" spans="1:10" ht="12.75">
      <c r="A49" s="12" t="s">
        <v>47</v>
      </c>
      <c r="B49" s="13">
        <v>11724.2</v>
      </c>
      <c r="C49" s="13">
        <v>0</v>
      </c>
      <c r="D49" s="14">
        <v>11724.2</v>
      </c>
      <c r="E49" s="13">
        <v>0</v>
      </c>
      <c r="F49" s="14">
        <v>45.8</v>
      </c>
      <c r="G49" s="13">
        <v>166.2</v>
      </c>
      <c r="H49" s="14">
        <v>212</v>
      </c>
      <c r="I49" s="13">
        <v>0</v>
      </c>
      <c r="J49" s="14">
        <v>11936.2</v>
      </c>
    </row>
    <row r="50" spans="2:10" ht="12.75">
      <c r="B50" s="10"/>
      <c r="C50" s="10"/>
      <c r="D50" s="11"/>
      <c r="E50" s="10"/>
      <c r="F50" s="11"/>
      <c r="G50" s="10"/>
      <c r="H50" s="11"/>
      <c r="I50" s="10"/>
      <c r="J50" s="11"/>
    </row>
    <row r="51" spans="1:10" ht="12.75">
      <c r="A51" s="12" t="s">
        <v>48</v>
      </c>
      <c r="B51" s="13">
        <v>744.9</v>
      </c>
      <c r="C51" s="13">
        <v>367.5</v>
      </c>
      <c r="D51" s="14">
        <v>1112.4</v>
      </c>
      <c r="E51" s="13">
        <v>50</v>
      </c>
      <c r="F51" s="14">
        <v>0</v>
      </c>
      <c r="G51" s="13">
        <v>0</v>
      </c>
      <c r="H51" s="13">
        <v>0</v>
      </c>
      <c r="I51" s="13">
        <v>0</v>
      </c>
      <c r="J51" s="14">
        <v>1112.4</v>
      </c>
    </row>
    <row r="52" spans="2:10" ht="12.75">
      <c r="B52" s="10"/>
      <c r="C52" s="10"/>
      <c r="D52" s="11"/>
      <c r="E52" s="10"/>
      <c r="F52" s="11"/>
      <c r="G52" s="10"/>
      <c r="H52" s="11"/>
      <c r="I52" s="10"/>
      <c r="J52" s="11"/>
    </row>
    <row r="53" spans="1:10" ht="12.75">
      <c r="A53" s="9" t="s">
        <v>49</v>
      </c>
      <c r="B53" s="10">
        <v>53</v>
      </c>
      <c r="C53" s="10">
        <v>0</v>
      </c>
      <c r="D53" s="11">
        <v>53</v>
      </c>
      <c r="E53" s="10">
        <v>0</v>
      </c>
      <c r="F53" s="11">
        <v>0</v>
      </c>
      <c r="G53" s="10">
        <v>0</v>
      </c>
      <c r="H53" s="10">
        <v>0</v>
      </c>
      <c r="I53" s="10">
        <v>0</v>
      </c>
      <c r="J53" s="11">
        <v>53</v>
      </c>
    </row>
    <row r="54" spans="1:10" ht="12.75">
      <c r="A54" s="9" t="s">
        <v>50</v>
      </c>
      <c r="B54" s="10">
        <v>0</v>
      </c>
      <c r="C54" s="10">
        <v>150</v>
      </c>
      <c r="D54" s="11">
        <v>150</v>
      </c>
      <c r="E54" s="10">
        <v>0</v>
      </c>
      <c r="F54" s="11">
        <v>0</v>
      </c>
      <c r="G54" s="10">
        <v>0</v>
      </c>
      <c r="H54" s="10">
        <v>0</v>
      </c>
      <c r="I54" s="10">
        <v>0</v>
      </c>
      <c r="J54" s="11">
        <v>150</v>
      </c>
    </row>
    <row r="55" spans="1:10" ht="12.75">
      <c r="A55" s="9" t="s">
        <v>51</v>
      </c>
      <c r="B55" s="10">
        <v>1771.5</v>
      </c>
      <c r="C55" s="10">
        <v>0</v>
      </c>
      <c r="D55" s="11">
        <v>1771.5</v>
      </c>
      <c r="E55" s="10">
        <v>286</v>
      </c>
      <c r="F55" s="11">
        <v>0</v>
      </c>
      <c r="G55" s="10">
        <v>0</v>
      </c>
      <c r="H55" s="10">
        <v>0</v>
      </c>
      <c r="I55" s="10">
        <v>0</v>
      </c>
      <c r="J55" s="11">
        <v>1771.5</v>
      </c>
    </row>
    <row r="56" spans="1:10" ht="12.75">
      <c r="A56" s="9" t="s">
        <v>52</v>
      </c>
      <c r="B56" s="10">
        <v>1656</v>
      </c>
      <c r="C56" s="10">
        <v>0</v>
      </c>
      <c r="D56" s="11">
        <v>1656</v>
      </c>
      <c r="E56" s="10">
        <v>47</v>
      </c>
      <c r="F56" s="11">
        <v>172</v>
      </c>
      <c r="G56" s="10">
        <v>0</v>
      </c>
      <c r="H56" s="11">
        <v>172</v>
      </c>
      <c r="I56" s="10">
        <v>0</v>
      </c>
      <c r="J56" s="11">
        <v>1828</v>
      </c>
    </row>
    <row r="57" spans="1:10" ht="12.75">
      <c r="A57" s="9" t="s">
        <v>53</v>
      </c>
      <c r="B57" s="10">
        <v>3136</v>
      </c>
      <c r="C57" s="10">
        <v>15</v>
      </c>
      <c r="D57" s="11">
        <v>3151</v>
      </c>
      <c r="E57" s="10">
        <v>0</v>
      </c>
      <c r="F57" s="11">
        <v>79</v>
      </c>
      <c r="G57" s="10">
        <v>0</v>
      </c>
      <c r="H57" s="11">
        <v>79</v>
      </c>
      <c r="I57" s="10">
        <v>0</v>
      </c>
      <c r="J57" s="11">
        <v>3230</v>
      </c>
    </row>
    <row r="58" spans="1:10" ht="12.75">
      <c r="A58" s="12" t="s">
        <v>54</v>
      </c>
      <c r="B58" s="13">
        <v>6616.5</v>
      </c>
      <c r="C58" s="13">
        <v>165</v>
      </c>
      <c r="D58" s="14">
        <v>6781.5</v>
      </c>
      <c r="E58" s="13">
        <v>333</v>
      </c>
      <c r="F58" s="14">
        <v>251</v>
      </c>
      <c r="G58" s="13">
        <v>0</v>
      </c>
      <c r="H58" s="14">
        <v>251</v>
      </c>
      <c r="I58" s="13">
        <v>0</v>
      </c>
      <c r="J58" s="14">
        <v>7032.5</v>
      </c>
    </row>
    <row r="59" spans="2:10" ht="12.75">
      <c r="B59" s="10"/>
      <c r="C59" s="10"/>
      <c r="D59" s="11"/>
      <c r="E59" s="10"/>
      <c r="F59" s="11"/>
      <c r="G59" s="10"/>
      <c r="H59" s="11"/>
      <c r="I59" s="10"/>
      <c r="J59" s="11"/>
    </row>
    <row r="60" spans="1:10" ht="12.75">
      <c r="A60" s="9" t="s">
        <v>55</v>
      </c>
      <c r="B60" s="10">
        <v>184</v>
      </c>
      <c r="C60" s="10">
        <v>0</v>
      </c>
      <c r="D60" s="11">
        <v>184</v>
      </c>
      <c r="E60" s="10">
        <v>0</v>
      </c>
      <c r="F60" s="11">
        <v>0</v>
      </c>
      <c r="G60" s="10">
        <v>0</v>
      </c>
      <c r="H60" s="10">
        <v>0</v>
      </c>
      <c r="I60" s="10">
        <v>0</v>
      </c>
      <c r="J60" s="11">
        <v>184</v>
      </c>
    </row>
    <row r="61" spans="1:10" ht="12.75">
      <c r="A61" s="9" t="s">
        <v>56</v>
      </c>
      <c r="B61" s="10">
        <v>23.04</v>
      </c>
      <c r="C61" s="10">
        <v>0</v>
      </c>
      <c r="D61" s="11">
        <v>23.04</v>
      </c>
      <c r="E61" s="10">
        <v>0</v>
      </c>
      <c r="F61" s="17">
        <v>0</v>
      </c>
      <c r="G61" s="10">
        <v>0</v>
      </c>
      <c r="H61" s="10">
        <v>0</v>
      </c>
      <c r="I61" s="10">
        <v>0</v>
      </c>
      <c r="J61" s="11">
        <v>23.04</v>
      </c>
    </row>
    <row r="62" spans="1:10" ht="12.75">
      <c r="A62" s="9" t="s">
        <v>57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1">
        <v>0</v>
      </c>
      <c r="I62" s="10">
        <v>0</v>
      </c>
      <c r="J62" s="11">
        <v>0</v>
      </c>
    </row>
    <row r="63" spans="1:10" ht="12.75">
      <c r="A63" s="12" t="s">
        <v>58</v>
      </c>
      <c r="B63" s="13">
        <v>207.04</v>
      </c>
      <c r="C63" s="13">
        <v>0</v>
      </c>
      <c r="D63" s="14">
        <v>207.04</v>
      </c>
      <c r="E63" s="13">
        <v>0</v>
      </c>
      <c r="F63" s="14">
        <v>0</v>
      </c>
      <c r="G63" s="13">
        <v>0</v>
      </c>
      <c r="H63" s="14">
        <v>0</v>
      </c>
      <c r="I63" s="13">
        <v>0</v>
      </c>
      <c r="J63" s="14">
        <v>207.04</v>
      </c>
    </row>
    <row r="64" spans="2:10" ht="12.75">
      <c r="B64" s="10"/>
      <c r="C64" s="10"/>
      <c r="D64" s="11"/>
      <c r="E64" s="10"/>
      <c r="F64" s="17"/>
      <c r="G64" s="10"/>
      <c r="H64" s="11"/>
      <c r="I64" s="10"/>
      <c r="J64" s="11"/>
    </row>
    <row r="65" spans="1:10" ht="12.75">
      <c r="A65" s="12" t="s">
        <v>59</v>
      </c>
      <c r="B65" s="13">
        <v>82.5</v>
      </c>
      <c r="C65" s="13">
        <v>48.5</v>
      </c>
      <c r="D65" s="14">
        <v>131</v>
      </c>
      <c r="E65" s="13">
        <v>0</v>
      </c>
      <c r="F65" s="18">
        <v>0</v>
      </c>
      <c r="G65" s="13">
        <v>0</v>
      </c>
      <c r="H65" s="14">
        <v>0</v>
      </c>
      <c r="I65" s="13">
        <v>0</v>
      </c>
      <c r="J65" s="14">
        <v>131</v>
      </c>
    </row>
    <row r="66" spans="2:10" ht="12.75">
      <c r="B66" s="10"/>
      <c r="C66" s="10"/>
      <c r="D66" s="11"/>
      <c r="E66" s="10"/>
      <c r="F66" s="11"/>
      <c r="G66" s="10"/>
      <c r="H66" s="11"/>
      <c r="I66" s="10"/>
      <c r="J66" s="11"/>
    </row>
    <row r="67" spans="1:10" ht="12.75">
      <c r="A67" s="9" t="s">
        <v>60</v>
      </c>
      <c r="B67" s="10">
        <v>4033</v>
      </c>
      <c r="C67" s="10">
        <v>0</v>
      </c>
      <c r="D67" s="11">
        <v>4033</v>
      </c>
      <c r="E67" s="10">
        <v>252</v>
      </c>
      <c r="F67" s="11">
        <v>0</v>
      </c>
      <c r="G67" s="10">
        <v>0</v>
      </c>
      <c r="H67" s="10">
        <v>0</v>
      </c>
      <c r="I67" s="10">
        <v>0</v>
      </c>
      <c r="J67" s="11">
        <v>4033</v>
      </c>
    </row>
    <row r="68" spans="1:10" ht="12.75">
      <c r="A68" s="9" t="s">
        <v>61</v>
      </c>
      <c r="B68" s="10">
        <v>7350</v>
      </c>
      <c r="C68" s="10">
        <v>38</v>
      </c>
      <c r="D68" s="11">
        <v>7388</v>
      </c>
      <c r="E68" s="10">
        <v>0</v>
      </c>
      <c r="F68" s="11">
        <v>0</v>
      </c>
      <c r="G68" s="10">
        <v>0</v>
      </c>
      <c r="H68" s="10">
        <v>0</v>
      </c>
      <c r="I68" s="10">
        <v>0</v>
      </c>
      <c r="J68" s="11">
        <v>7388</v>
      </c>
    </row>
    <row r="69" spans="1:10" ht="12.75">
      <c r="A69" s="12" t="s">
        <v>62</v>
      </c>
      <c r="B69" s="13">
        <v>11383</v>
      </c>
      <c r="C69" s="13">
        <v>38</v>
      </c>
      <c r="D69" s="14">
        <v>11421</v>
      </c>
      <c r="E69" s="13">
        <v>252</v>
      </c>
      <c r="F69" s="14">
        <v>0</v>
      </c>
      <c r="G69" s="13">
        <v>0</v>
      </c>
      <c r="H69" s="13">
        <v>0</v>
      </c>
      <c r="I69" s="13">
        <v>0</v>
      </c>
      <c r="J69" s="14">
        <v>11421</v>
      </c>
    </row>
    <row r="70" spans="2:10" ht="12.75">
      <c r="B70" s="10"/>
      <c r="C70" s="10"/>
      <c r="D70" s="11"/>
      <c r="E70" s="10"/>
      <c r="F70" s="11"/>
      <c r="G70" s="10"/>
      <c r="H70" s="11"/>
      <c r="I70" s="10"/>
      <c r="J70" s="11"/>
    </row>
    <row r="71" spans="1:10" ht="12.75">
      <c r="A71" s="9" t="s">
        <v>63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</row>
    <row r="72" spans="1:10" ht="12.75">
      <c r="A72" s="9" t="s">
        <v>64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</row>
    <row r="73" spans="1:10" ht="12.75">
      <c r="A73" s="9" t="s">
        <v>65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</row>
    <row r="74" spans="1:10" ht="12.75">
      <c r="A74" s="9" t="s">
        <v>66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</row>
    <row r="75" spans="1:10" ht="12.75">
      <c r="A75" s="9" t="s">
        <v>67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</row>
    <row r="76" spans="1:10" ht="12.75">
      <c r="A76" s="9" t="s">
        <v>68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</row>
    <row r="77" spans="1:10" ht="12.75">
      <c r="A77" s="9" t="s">
        <v>69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</row>
    <row r="78" spans="1:10" ht="12.75">
      <c r="A78" s="9" t="s">
        <v>70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</row>
    <row r="79" spans="1:10" ht="12.75">
      <c r="A79" s="12" t="s">
        <v>71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</row>
    <row r="80" spans="2:10" ht="12.75">
      <c r="B80" s="10"/>
      <c r="C80" s="10"/>
      <c r="D80" s="11"/>
      <c r="E80" s="10"/>
      <c r="F80" s="11"/>
      <c r="G80" s="10"/>
      <c r="H80" s="11"/>
      <c r="I80" s="10"/>
      <c r="J80" s="11"/>
    </row>
    <row r="81" spans="1:10" ht="12.75">
      <c r="A81" s="9" t="s">
        <v>72</v>
      </c>
      <c r="B81" s="10">
        <v>266</v>
      </c>
      <c r="C81" s="10">
        <v>0</v>
      </c>
      <c r="D81" s="11">
        <v>266</v>
      </c>
      <c r="E81" s="10">
        <v>0</v>
      </c>
      <c r="F81" s="11">
        <v>0</v>
      </c>
      <c r="G81" s="10">
        <v>0</v>
      </c>
      <c r="H81" s="11">
        <v>0</v>
      </c>
      <c r="I81" s="10">
        <v>0</v>
      </c>
      <c r="J81" s="11">
        <v>266</v>
      </c>
    </row>
    <row r="82" spans="1:10" ht="12.75">
      <c r="A82" s="9" t="s">
        <v>73</v>
      </c>
      <c r="B82" s="10">
        <v>26.9</v>
      </c>
      <c r="C82" s="10">
        <v>23</v>
      </c>
      <c r="D82" s="11">
        <v>49.9</v>
      </c>
      <c r="E82" s="10">
        <v>124.15</v>
      </c>
      <c r="F82" s="11">
        <v>0</v>
      </c>
      <c r="G82" s="10">
        <v>0</v>
      </c>
      <c r="H82" s="11">
        <v>0</v>
      </c>
      <c r="I82" s="10">
        <v>0</v>
      </c>
      <c r="J82" s="11">
        <v>49.9</v>
      </c>
    </row>
    <row r="83" spans="1:10" ht="12.75">
      <c r="A83" s="12" t="s">
        <v>74</v>
      </c>
      <c r="B83" s="13">
        <v>292.9</v>
      </c>
      <c r="C83" s="13">
        <v>23</v>
      </c>
      <c r="D83" s="14">
        <v>315.9</v>
      </c>
      <c r="E83" s="13">
        <v>124.15</v>
      </c>
      <c r="F83" s="14">
        <v>52</v>
      </c>
      <c r="G83" s="13">
        <v>0</v>
      </c>
      <c r="H83" s="14">
        <v>52</v>
      </c>
      <c r="I83" s="13">
        <v>0</v>
      </c>
      <c r="J83" s="14">
        <v>367.9</v>
      </c>
    </row>
    <row r="84" spans="2:10" ht="12.75">
      <c r="B84" s="11"/>
      <c r="C84" s="11"/>
      <c r="D84" s="11"/>
      <c r="E84" s="10"/>
      <c r="F84" s="11"/>
      <c r="G84" s="10"/>
      <c r="H84" s="11"/>
      <c r="I84" s="10"/>
      <c r="J84" s="11"/>
    </row>
    <row r="85" spans="1:10" ht="13.5" thickBot="1">
      <c r="A85" s="19" t="s">
        <v>75</v>
      </c>
      <c r="B85" s="20">
        <v>43379.3075</v>
      </c>
      <c r="C85" s="20">
        <v>3572.4602999999997</v>
      </c>
      <c r="D85" s="20">
        <v>46951.76780000001</v>
      </c>
      <c r="E85" s="20">
        <v>1886.75</v>
      </c>
      <c r="F85" s="20">
        <v>12053.954</v>
      </c>
      <c r="G85" s="20">
        <v>2779.6045</v>
      </c>
      <c r="H85" s="20">
        <v>14833.558500000001</v>
      </c>
      <c r="I85" s="20">
        <v>390.1</v>
      </c>
      <c r="J85" s="21">
        <v>61785.32630000001</v>
      </c>
    </row>
    <row r="86" spans="1:10" ht="12.75">
      <c r="A86" s="165" t="s">
        <v>219</v>
      </c>
      <c r="B86" s="166"/>
      <c r="C86" s="166"/>
      <c r="D86" s="166"/>
      <c r="E86" s="166"/>
      <c r="F86" s="166"/>
      <c r="G86" s="166"/>
      <c r="H86" s="166"/>
      <c r="I86" s="166"/>
      <c r="J86" s="166"/>
    </row>
    <row r="87" spans="1:10" ht="12.75">
      <c r="A87" s="167"/>
      <c r="B87" s="167"/>
      <c r="C87" s="167"/>
      <c r="D87" s="167"/>
      <c r="E87" s="167"/>
      <c r="F87" s="167"/>
      <c r="G87" s="167"/>
      <c r="H87" s="167"/>
      <c r="I87" s="167"/>
      <c r="J87" s="167"/>
    </row>
  </sheetData>
  <mergeCells count="8">
    <mergeCell ref="A86:J87"/>
    <mergeCell ref="B6:D6"/>
    <mergeCell ref="F6:H6"/>
    <mergeCell ref="A1:J1"/>
    <mergeCell ref="A3:J3"/>
    <mergeCell ref="A4:J4"/>
    <mergeCell ref="B5:E5"/>
    <mergeCell ref="F5:I5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75" zoomScaleNormal="75" workbookViewId="0" topLeftCell="A1">
      <selection activeCell="A3" sqref="A3:E3"/>
    </sheetView>
  </sheetViews>
  <sheetFormatPr defaultColWidth="11.421875" defaultRowHeight="12.75"/>
  <cols>
    <col min="1" max="1" width="34.7109375" style="60" customWidth="1"/>
    <col min="2" max="5" width="19.7109375" style="60" customWidth="1"/>
    <col min="6" max="16384" width="11.421875" style="60" customWidth="1"/>
  </cols>
  <sheetData>
    <row r="1" spans="1:9" s="59" customFormat="1" ht="18">
      <c r="A1" s="193" t="s">
        <v>0</v>
      </c>
      <c r="B1" s="193"/>
      <c r="C1" s="193"/>
      <c r="D1" s="193"/>
      <c r="E1" s="193"/>
      <c r="F1" s="58"/>
      <c r="G1" s="58"/>
      <c r="H1" s="58"/>
      <c r="I1" s="58"/>
    </row>
    <row r="3" spans="1:6" ht="15">
      <c r="A3" s="194" t="s">
        <v>237</v>
      </c>
      <c r="B3" s="195"/>
      <c r="C3" s="195"/>
      <c r="D3" s="195"/>
      <c r="E3" s="195"/>
      <c r="F3" s="97"/>
    </row>
    <row r="4" spans="1:6" ht="15" thickBot="1">
      <c r="A4" s="135"/>
      <c r="B4" s="135"/>
      <c r="C4" s="135"/>
      <c r="D4" s="135"/>
      <c r="E4" s="135"/>
      <c r="F4" s="97"/>
    </row>
    <row r="5" spans="1:5" ht="12.75">
      <c r="A5" s="138" t="s">
        <v>1</v>
      </c>
      <c r="B5" s="139" t="s">
        <v>192</v>
      </c>
      <c r="C5" s="139" t="s">
        <v>193</v>
      </c>
      <c r="D5" s="139" t="s">
        <v>193</v>
      </c>
      <c r="E5" s="140" t="s">
        <v>193</v>
      </c>
    </row>
    <row r="6" spans="1:5" ht="12.75">
      <c r="A6" s="98" t="s">
        <v>5</v>
      </c>
      <c r="B6" s="99" t="s">
        <v>194</v>
      </c>
      <c r="C6" s="99" t="s">
        <v>195</v>
      </c>
      <c r="D6" s="99" t="s">
        <v>196</v>
      </c>
      <c r="E6" s="62" t="s">
        <v>135</v>
      </c>
    </row>
    <row r="7" spans="1:5" ht="13.5" thickBot="1">
      <c r="A7" s="98"/>
      <c r="B7" s="99" t="s">
        <v>197</v>
      </c>
      <c r="C7" s="99" t="s">
        <v>154</v>
      </c>
      <c r="D7" s="99" t="s">
        <v>154</v>
      </c>
      <c r="E7" s="99" t="s">
        <v>154</v>
      </c>
    </row>
    <row r="8" spans="1:5" ht="12.75">
      <c r="A8" s="79" t="s">
        <v>15</v>
      </c>
      <c r="B8" s="100">
        <v>2289</v>
      </c>
      <c r="C8" s="101">
        <v>1198.84</v>
      </c>
      <c r="D8" s="102">
        <v>2177.23</v>
      </c>
      <c r="E8" s="103">
        <f>SUM(C8:D8)</f>
        <v>3376.0699999999997</v>
      </c>
    </row>
    <row r="9" spans="1:5" ht="12.75">
      <c r="A9" s="63" t="s">
        <v>16</v>
      </c>
      <c r="B9" s="104">
        <v>1940</v>
      </c>
      <c r="C9" s="105">
        <v>1813.72</v>
      </c>
      <c r="D9" s="106">
        <v>6451.61</v>
      </c>
      <c r="E9" s="105">
        <f>SUM(C9:D9)</f>
        <v>8265.33</v>
      </c>
    </row>
    <row r="10" spans="1:5" ht="12.75">
      <c r="A10" s="63" t="s">
        <v>17</v>
      </c>
      <c r="B10" s="104">
        <v>5317</v>
      </c>
      <c r="C10" s="105">
        <v>6305.21</v>
      </c>
      <c r="D10" s="106">
        <v>25474.54</v>
      </c>
      <c r="E10" s="105">
        <f>SUM(C10:D10)</f>
        <v>31779.75</v>
      </c>
    </row>
    <row r="11" spans="1:5" ht="12.75">
      <c r="A11" s="63" t="s">
        <v>18</v>
      </c>
      <c r="B11" s="104">
        <v>3043</v>
      </c>
      <c r="C11" s="105">
        <v>826.81</v>
      </c>
      <c r="D11" s="106">
        <v>1704.62</v>
      </c>
      <c r="E11" s="105">
        <f>SUM(C11:D11)</f>
        <v>2531.43</v>
      </c>
    </row>
    <row r="12" spans="1:5" ht="12.75">
      <c r="A12" s="107" t="s">
        <v>113</v>
      </c>
      <c r="B12" s="108">
        <f>SUM(B8:B11)</f>
        <v>12589</v>
      </c>
      <c r="C12" s="109">
        <f>SUM(C8:C11)</f>
        <v>10144.58</v>
      </c>
      <c r="D12" s="109">
        <f>SUM(D8:D11)</f>
        <v>35808.00000000001</v>
      </c>
      <c r="E12" s="109">
        <f>SUM(C12:D12)</f>
        <v>45952.58000000001</v>
      </c>
    </row>
    <row r="13" spans="1:5" ht="12.75">
      <c r="A13" s="63"/>
      <c r="B13" s="104"/>
      <c r="C13" s="105"/>
      <c r="D13" s="106"/>
      <c r="E13" s="110"/>
    </row>
    <row r="14" spans="1:5" ht="12.75">
      <c r="A14" s="107" t="s">
        <v>114</v>
      </c>
      <c r="B14" s="108">
        <v>1971</v>
      </c>
      <c r="C14" s="109">
        <v>3032.44</v>
      </c>
      <c r="D14" s="111">
        <v>16388.28</v>
      </c>
      <c r="E14" s="109">
        <f>SUM(C14:D14)</f>
        <v>19420.719999999998</v>
      </c>
    </row>
    <row r="15" spans="1:5" ht="12.75">
      <c r="A15" s="63"/>
      <c r="B15" s="104"/>
      <c r="C15" s="105"/>
      <c r="D15" s="106"/>
      <c r="E15" s="110"/>
    </row>
    <row r="16" spans="1:5" ht="12.75">
      <c r="A16" s="107" t="s">
        <v>115</v>
      </c>
      <c r="B16" s="108">
        <v>359</v>
      </c>
      <c r="C16" s="109">
        <v>419</v>
      </c>
      <c r="D16" s="111">
        <v>3259.53</v>
      </c>
      <c r="E16" s="109">
        <f>SUM(C16:D16)</f>
        <v>3678.53</v>
      </c>
    </row>
    <row r="17" spans="1:5" ht="12.75">
      <c r="A17" s="63"/>
      <c r="B17" s="104"/>
      <c r="C17" s="105"/>
      <c r="D17" s="106"/>
      <c r="E17" s="110"/>
    </row>
    <row r="18" spans="1:5" ht="12.75">
      <c r="A18" s="63" t="s">
        <v>22</v>
      </c>
      <c r="B18" s="104">
        <v>71</v>
      </c>
      <c r="C18" s="105">
        <v>108.73</v>
      </c>
      <c r="D18" s="106">
        <v>126.8</v>
      </c>
      <c r="E18" s="105">
        <f>SUM(C18:D18)</f>
        <v>235.53</v>
      </c>
    </row>
    <row r="19" spans="1:5" ht="12.75">
      <c r="A19" s="63" t="s">
        <v>23</v>
      </c>
      <c r="B19" s="104">
        <v>72</v>
      </c>
      <c r="C19" s="105">
        <v>75.55</v>
      </c>
      <c r="D19" s="106">
        <v>155</v>
      </c>
      <c r="E19" s="105">
        <f>SUM(C19:D19)</f>
        <v>230.55</v>
      </c>
    </row>
    <row r="20" spans="1:5" ht="12.75">
      <c r="A20" s="63" t="s">
        <v>24</v>
      </c>
      <c r="B20" s="104">
        <v>88</v>
      </c>
      <c r="C20" s="105">
        <v>261.42</v>
      </c>
      <c r="D20" s="106">
        <v>96.02</v>
      </c>
      <c r="E20" s="105">
        <f>SUM(C20:D20)</f>
        <v>357.44</v>
      </c>
    </row>
    <row r="21" spans="1:5" ht="12.75">
      <c r="A21" s="107" t="s">
        <v>116</v>
      </c>
      <c r="B21" s="108">
        <f>SUM(B18:B20)</f>
        <v>231</v>
      </c>
      <c r="C21" s="109">
        <f>SUM(C18:C20)</f>
        <v>445.70000000000005</v>
      </c>
      <c r="D21" s="109">
        <f>SUM(D18:D20)</f>
        <v>377.82</v>
      </c>
      <c r="E21" s="109">
        <f>SUM(C21:D21)</f>
        <v>823.52</v>
      </c>
    </row>
    <row r="22" spans="1:5" ht="12.75">
      <c r="A22" s="63"/>
      <c r="B22" s="104"/>
      <c r="C22" s="105"/>
      <c r="D22" s="106"/>
      <c r="E22" s="110"/>
    </row>
    <row r="23" spans="1:5" ht="12.75">
      <c r="A23" s="107" t="s">
        <v>117</v>
      </c>
      <c r="B23" s="112">
        <v>544</v>
      </c>
      <c r="C23" s="113">
        <v>237.76</v>
      </c>
      <c r="D23" s="113">
        <v>780.9</v>
      </c>
      <c r="E23" s="109">
        <f>SUM(C23:D23)</f>
        <v>1018.66</v>
      </c>
    </row>
    <row r="24" spans="1:5" ht="12.75">
      <c r="A24" s="63"/>
      <c r="B24" s="104"/>
      <c r="C24" s="105"/>
      <c r="D24" s="106"/>
      <c r="E24" s="110"/>
    </row>
    <row r="25" spans="1:5" ht="12.75">
      <c r="A25" s="107" t="s">
        <v>118</v>
      </c>
      <c r="B25" s="108">
        <v>197</v>
      </c>
      <c r="C25" s="109">
        <v>37.95</v>
      </c>
      <c r="D25" s="111">
        <v>187.37</v>
      </c>
      <c r="E25" s="109">
        <f>SUM(C25:D25)</f>
        <v>225.32</v>
      </c>
    </row>
    <row r="26" spans="1:5" ht="12.75">
      <c r="A26" s="63"/>
      <c r="B26" s="104"/>
      <c r="C26" s="105"/>
      <c r="D26" s="106"/>
      <c r="E26" s="110"/>
    </row>
    <row r="27" spans="1:5" ht="12.75">
      <c r="A27" s="63" t="s">
        <v>28</v>
      </c>
      <c r="B27" s="104">
        <v>133</v>
      </c>
      <c r="C27" s="105">
        <v>1297.71</v>
      </c>
      <c r="D27" s="106">
        <v>406.56</v>
      </c>
      <c r="E27" s="105">
        <f>SUM(C27:D27)</f>
        <v>1704.27</v>
      </c>
    </row>
    <row r="28" spans="1:5" ht="12.75">
      <c r="A28" s="63" t="s">
        <v>29</v>
      </c>
      <c r="B28" s="104">
        <v>114</v>
      </c>
      <c r="C28" s="105">
        <v>252.46</v>
      </c>
      <c r="D28" s="106">
        <v>186.85</v>
      </c>
      <c r="E28" s="105">
        <f>SUM(C28:D28)</f>
        <v>439.31</v>
      </c>
    </row>
    <row r="29" spans="1:5" ht="12.75">
      <c r="A29" s="63" t="s">
        <v>30</v>
      </c>
      <c r="B29" s="104">
        <v>170</v>
      </c>
      <c r="C29" s="105">
        <v>138.37</v>
      </c>
      <c r="D29" s="106">
        <v>288.07</v>
      </c>
      <c r="E29" s="105">
        <f>SUM(C29:D29)</f>
        <v>426.44</v>
      </c>
    </row>
    <row r="30" spans="1:5" ht="12.75">
      <c r="A30" s="107" t="s">
        <v>119</v>
      </c>
      <c r="B30" s="108">
        <f>SUM(B27:B29)</f>
        <v>417</v>
      </c>
      <c r="C30" s="109">
        <f>SUM(C27:C29)</f>
        <v>1688.54</v>
      </c>
      <c r="D30" s="109">
        <f>SUM(D27:D29)</f>
        <v>881.48</v>
      </c>
      <c r="E30" s="109">
        <f>SUM(C30:D30)</f>
        <v>2570.02</v>
      </c>
    </row>
    <row r="31" spans="1:5" ht="12.75">
      <c r="A31" s="63"/>
      <c r="B31" s="104"/>
      <c r="C31" s="105"/>
      <c r="D31" s="106"/>
      <c r="E31" s="110"/>
    </row>
    <row r="32" spans="1:5" ht="12.75">
      <c r="A32" s="63" t="s">
        <v>32</v>
      </c>
      <c r="B32" s="104">
        <v>315</v>
      </c>
      <c r="C32" s="105">
        <v>479.61</v>
      </c>
      <c r="D32" s="106">
        <v>106.65</v>
      </c>
      <c r="E32" s="105">
        <f>SUM(C32:D32)</f>
        <v>586.26</v>
      </c>
    </row>
    <row r="33" spans="1:5" ht="12.75">
      <c r="A33" s="63" t="s">
        <v>33</v>
      </c>
      <c r="B33" s="104">
        <v>226</v>
      </c>
      <c r="C33" s="105">
        <v>1157.21</v>
      </c>
      <c r="D33" s="106">
        <v>4967.03</v>
      </c>
      <c r="E33" s="105">
        <f>SUM(C33:D33)</f>
        <v>6124.24</v>
      </c>
    </row>
    <row r="34" spans="1:5" ht="12.75">
      <c r="A34" s="63" t="s">
        <v>34</v>
      </c>
      <c r="B34" s="104">
        <v>114</v>
      </c>
      <c r="C34" s="105">
        <v>125.29</v>
      </c>
      <c r="D34" s="106">
        <v>375.55</v>
      </c>
      <c r="E34" s="105">
        <f>SUM(C34:D34)</f>
        <v>500.84000000000003</v>
      </c>
    </row>
    <row r="35" spans="1:5" ht="12.75">
      <c r="A35" s="63" t="s">
        <v>35</v>
      </c>
      <c r="B35" s="104">
        <v>135</v>
      </c>
      <c r="C35" s="105">
        <v>875.06</v>
      </c>
      <c r="D35" s="106">
        <v>255.86</v>
      </c>
      <c r="E35" s="105">
        <f>SUM(C35:D35)</f>
        <v>1130.92</v>
      </c>
    </row>
    <row r="36" spans="1:5" ht="12.75">
      <c r="A36" s="107" t="s">
        <v>120</v>
      </c>
      <c r="B36" s="108">
        <f>SUM(B32:B35)</f>
        <v>790</v>
      </c>
      <c r="C36" s="109">
        <f>SUM(C32:C35)</f>
        <v>2637.17</v>
      </c>
      <c r="D36" s="109">
        <f>SUM(D32:D35)</f>
        <v>5705.089999999999</v>
      </c>
      <c r="E36" s="109">
        <f>SUM(C36:D36)</f>
        <v>8342.259999999998</v>
      </c>
    </row>
    <row r="37" spans="1:5" ht="12.75">
      <c r="A37" s="63"/>
      <c r="B37" s="104"/>
      <c r="C37" s="105"/>
      <c r="D37" s="106"/>
      <c r="E37" s="110"/>
    </row>
    <row r="38" spans="1:5" ht="12.75">
      <c r="A38" s="107" t="s">
        <v>121</v>
      </c>
      <c r="B38" s="108">
        <v>160</v>
      </c>
      <c r="C38" s="109">
        <v>313.4</v>
      </c>
      <c r="D38" s="111">
        <v>680.28</v>
      </c>
      <c r="E38" s="109">
        <f>SUM(C38:D38)</f>
        <v>993.68</v>
      </c>
    </row>
    <row r="39" spans="1:5" ht="12.75">
      <c r="A39" s="63"/>
      <c r="B39" s="104"/>
      <c r="C39" s="105"/>
      <c r="D39" s="106"/>
      <c r="E39" s="110"/>
    </row>
    <row r="40" spans="1:5" ht="12.75">
      <c r="A40" s="63" t="s">
        <v>38</v>
      </c>
      <c r="B40" s="104">
        <v>163</v>
      </c>
      <c r="C40" s="105">
        <v>2444.81</v>
      </c>
      <c r="D40" s="106">
        <v>2875.75</v>
      </c>
      <c r="E40" s="105">
        <f aca="true" t="shared" si="0" ref="E40:E49">SUM(C40:D40)</f>
        <v>5320.5599999999995</v>
      </c>
    </row>
    <row r="41" spans="1:5" ht="12.75">
      <c r="A41" s="63" t="s">
        <v>39</v>
      </c>
      <c r="B41" s="104">
        <v>400</v>
      </c>
      <c r="C41" s="105">
        <v>657.43</v>
      </c>
      <c r="D41" s="106">
        <v>3637.47</v>
      </c>
      <c r="E41" s="105">
        <f t="shared" si="0"/>
        <v>4294.9</v>
      </c>
    </row>
    <row r="42" spans="1:5" ht="12.75">
      <c r="A42" s="63" t="s">
        <v>40</v>
      </c>
      <c r="B42" s="104">
        <v>1050</v>
      </c>
      <c r="C42" s="105">
        <v>1903.59</v>
      </c>
      <c r="D42" s="106">
        <v>33787.71</v>
      </c>
      <c r="E42" s="105">
        <f t="shared" si="0"/>
        <v>35691.299999999996</v>
      </c>
    </row>
    <row r="43" spans="1:5" ht="12.75">
      <c r="A43" s="63" t="s">
        <v>41</v>
      </c>
      <c r="B43" s="104">
        <v>61</v>
      </c>
      <c r="C43" s="105">
        <v>41.37</v>
      </c>
      <c r="D43" s="106">
        <v>97.17</v>
      </c>
      <c r="E43" s="105">
        <f t="shared" si="0"/>
        <v>138.54</v>
      </c>
    </row>
    <row r="44" spans="1:5" ht="12.75">
      <c r="A44" s="63" t="s">
        <v>42</v>
      </c>
      <c r="B44" s="104">
        <v>157</v>
      </c>
      <c r="C44" s="105">
        <v>668.2</v>
      </c>
      <c r="D44" s="106">
        <v>2324.83</v>
      </c>
      <c r="E44" s="105">
        <f t="shared" si="0"/>
        <v>2993.0299999999997</v>
      </c>
    </row>
    <row r="45" spans="1:5" ht="12.75">
      <c r="A45" s="63" t="s">
        <v>43</v>
      </c>
      <c r="B45" s="104">
        <v>75</v>
      </c>
      <c r="C45" s="105">
        <v>377.77</v>
      </c>
      <c r="D45" s="106">
        <v>642.38</v>
      </c>
      <c r="E45" s="105">
        <f t="shared" si="0"/>
        <v>1020.15</v>
      </c>
    </row>
    <row r="46" spans="1:5" ht="12.75">
      <c r="A46" s="63" t="s">
        <v>44</v>
      </c>
      <c r="B46" s="104">
        <v>62</v>
      </c>
      <c r="C46" s="105">
        <v>2476.97</v>
      </c>
      <c r="D46" s="106">
        <v>111.36</v>
      </c>
      <c r="E46" s="105">
        <f t="shared" si="0"/>
        <v>2588.33</v>
      </c>
    </row>
    <row r="47" spans="1:5" ht="12.75">
      <c r="A47" s="63" t="s">
        <v>45</v>
      </c>
      <c r="B47" s="104">
        <v>131</v>
      </c>
      <c r="C47" s="105">
        <v>375.86</v>
      </c>
      <c r="D47" s="106">
        <v>507.38</v>
      </c>
      <c r="E47" s="105">
        <f t="shared" si="0"/>
        <v>883.24</v>
      </c>
    </row>
    <row r="48" spans="1:5" ht="12.75">
      <c r="A48" s="63" t="s">
        <v>46</v>
      </c>
      <c r="B48" s="104">
        <v>660</v>
      </c>
      <c r="C48" s="105">
        <v>611.83</v>
      </c>
      <c r="D48" s="106">
        <v>13068.73</v>
      </c>
      <c r="E48" s="105">
        <f t="shared" si="0"/>
        <v>13680.56</v>
      </c>
    </row>
    <row r="49" spans="1:5" ht="12.75">
      <c r="A49" s="107" t="s">
        <v>122</v>
      </c>
      <c r="B49" s="108">
        <f>SUM(B40:B48)</f>
        <v>2759</v>
      </c>
      <c r="C49" s="109">
        <f>SUM(C40:C48)</f>
        <v>9557.83</v>
      </c>
      <c r="D49" s="109">
        <f>SUM(D40:D48)</f>
        <v>57052.78</v>
      </c>
      <c r="E49" s="109">
        <f t="shared" si="0"/>
        <v>66610.61</v>
      </c>
    </row>
    <row r="50" spans="1:5" ht="12.75">
      <c r="A50" s="63"/>
      <c r="B50" s="104"/>
      <c r="C50" s="105"/>
      <c r="D50" s="106"/>
      <c r="E50" s="110"/>
    </row>
    <row r="51" spans="1:5" ht="12.75">
      <c r="A51" s="107" t="s">
        <v>123</v>
      </c>
      <c r="B51" s="108">
        <v>339</v>
      </c>
      <c r="C51" s="109">
        <v>516.2</v>
      </c>
      <c r="D51" s="111">
        <v>1941.14</v>
      </c>
      <c r="E51" s="109">
        <f>SUM(C51:D51)</f>
        <v>2457.34</v>
      </c>
    </row>
    <row r="52" spans="1:5" ht="12.75">
      <c r="A52" s="63"/>
      <c r="B52" s="104"/>
      <c r="C52" s="105"/>
      <c r="D52" s="106"/>
      <c r="E52" s="110"/>
    </row>
    <row r="53" spans="1:5" ht="12.75">
      <c r="A53" s="63" t="s">
        <v>49</v>
      </c>
      <c r="B53" s="104">
        <v>76</v>
      </c>
      <c r="C53" s="105">
        <v>2189.99</v>
      </c>
      <c r="D53" s="106">
        <v>311.62</v>
      </c>
      <c r="E53" s="105">
        <f aca="true" t="shared" si="1" ref="E53:E58">SUM(C53:D53)</f>
        <v>2501.6099999999997</v>
      </c>
    </row>
    <row r="54" spans="1:5" ht="12.75">
      <c r="A54" s="63" t="s">
        <v>50</v>
      </c>
      <c r="B54" s="104">
        <v>132</v>
      </c>
      <c r="C54" s="105">
        <v>26.46</v>
      </c>
      <c r="D54" s="106">
        <v>838.5</v>
      </c>
      <c r="E54" s="105">
        <f t="shared" si="1"/>
        <v>864.96</v>
      </c>
    </row>
    <row r="55" spans="1:5" ht="12.75">
      <c r="A55" s="63" t="s">
        <v>51</v>
      </c>
      <c r="B55" s="104">
        <v>154</v>
      </c>
      <c r="C55" s="105">
        <v>1184.81</v>
      </c>
      <c r="D55" s="106">
        <v>721.3</v>
      </c>
      <c r="E55" s="105">
        <f t="shared" si="1"/>
        <v>1906.11</v>
      </c>
    </row>
    <row r="56" spans="1:5" ht="12.75">
      <c r="A56" s="63" t="s">
        <v>52</v>
      </c>
      <c r="B56" s="104">
        <v>153</v>
      </c>
      <c r="C56" s="105">
        <v>3339</v>
      </c>
      <c r="D56" s="106">
        <v>2027.26</v>
      </c>
      <c r="E56" s="105">
        <f t="shared" si="1"/>
        <v>5366.26</v>
      </c>
    </row>
    <row r="57" spans="1:5" ht="12.75">
      <c r="A57" s="63" t="s">
        <v>53</v>
      </c>
      <c r="B57" s="104">
        <v>219</v>
      </c>
      <c r="C57" s="105">
        <v>237.93</v>
      </c>
      <c r="D57" s="106">
        <v>1022.42</v>
      </c>
      <c r="E57" s="105">
        <f t="shared" si="1"/>
        <v>1260.35</v>
      </c>
    </row>
    <row r="58" spans="1:5" ht="12.75">
      <c r="A58" s="107" t="s">
        <v>198</v>
      </c>
      <c r="B58" s="108">
        <f>SUM(B53:B57)</f>
        <v>734</v>
      </c>
      <c r="C58" s="109">
        <f>SUM(C53:C57)</f>
        <v>6978.1900000000005</v>
      </c>
      <c r="D58" s="109">
        <f>SUM(D53:D57)</f>
        <v>4921.099999999999</v>
      </c>
      <c r="E58" s="109">
        <f t="shared" si="1"/>
        <v>11899.29</v>
      </c>
    </row>
    <row r="59" spans="1:5" ht="12.75">
      <c r="A59" s="63"/>
      <c r="B59" s="104"/>
      <c r="C59" s="105"/>
      <c r="D59" s="106"/>
      <c r="E59" s="110"/>
    </row>
    <row r="60" spans="1:5" ht="12.75">
      <c r="A60" s="63" t="s">
        <v>55</v>
      </c>
      <c r="B60" s="104">
        <v>159</v>
      </c>
      <c r="C60" s="105">
        <v>321.56</v>
      </c>
      <c r="D60" s="106">
        <v>1516.15</v>
      </c>
      <c r="E60" s="105">
        <f>SUM(C60:D60)</f>
        <v>1837.71</v>
      </c>
    </row>
    <row r="61" spans="1:5" ht="12.75">
      <c r="A61" s="63" t="s">
        <v>56</v>
      </c>
      <c r="B61" s="104">
        <v>126</v>
      </c>
      <c r="C61" s="105">
        <v>356.63</v>
      </c>
      <c r="D61" s="106">
        <v>244.37</v>
      </c>
      <c r="E61" s="105">
        <f>SUM(C61:D61)</f>
        <v>601</v>
      </c>
    </row>
    <row r="62" spans="1:5" ht="12.75">
      <c r="A62" s="63" t="s">
        <v>57</v>
      </c>
      <c r="B62" s="104">
        <v>321</v>
      </c>
      <c r="C62" s="105">
        <v>1156</v>
      </c>
      <c r="D62" s="106">
        <v>2953.06</v>
      </c>
      <c r="E62" s="105">
        <f>SUM(C62:D62)</f>
        <v>4109.0599999999995</v>
      </c>
    </row>
    <row r="63" spans="1:5" ht="12.75">
      <c r="A63" s="107" t="s">
        <v>125</v>
      </c>
      <c r="B63" s="108">
        <f>SUM(B60:B62)</f>
        <v>606</v>
      </c>
      <c r="C63" s="109">
        <f>SUM(C60:C62)</f>
        <v>1834.19</v>
      </c>
      <c r="D63" s="109">
        <f>SUM(D60:D62)</f>
        <v>4713.58</v>
      </c>
      <c r="E63" s="109">
        <f>SUM(C63:D63)</f>
        <v>6547.77</v>
      </c>
    </row>
    <row r="64" spans="1:5" ht="12.75">
      <c r="A64" s="63"/>
      <c r="B64" s="104"/>
      <c r="C64" s="105"/>
      <c r="D64" s="106"/>
      <c r="E64" s="110"/>
    </row>
    <row r="65" spans="1:5" ht="12.75">
      <c r="A65" s="107" t="s">
        <v>126</v>
      </c>
      <c r="B65" s="108">
        <v>178</v>
      </c>
      <c r="C65" s="109">
        <v>76.83</v>
      </c>
      <c r="D65" s="111">
        <v>67.15</v>
      </c>
      <c r="E65" s="109">
        <f>SUM(C65:D65)</f>
        <v>143.98000000000002</v>
      </c>
    </row>
    <row r="66" spans="1:5" ht="12.75">
      <c r="A66" s="63"/>
      <c r="B66" s="104"/>
      <c r="C66" s="105"/>
      <c r="D66" s="106"/>
      <c r="E66" s="110"/>
    </row>
    <row r="67" spans="1:5" ht="12.75">
      <c r="A67" s="63" t="s">
        <v>60</v>
      </c>
      <c r="B67" s="104">
        <v>349</v>
      </c>
      <c r="C67" s="105">
        <v>179.93</v>
      </c>
      <c r="D67" s="106">
        <v>1352.82</v>
      </c>
      <c r="E67" s="105">
        <f>SUM(C67:D67)</f>
        <v>1532.75</v>
      </c>
    </row>
    <row r="68" spans="1:5" ht="12.75">
      <c r="A68" s="63" t="s">
        <v>61</v>
      </c>
      <c r="B68" s="104">
        <v>873</v>
      </c>
      <c r="C68" s="105">
        <v>1420.12</v>
      </c>
      <c r="D68" s="106">
        <v>3625.59</v>
      </c>
      <c r="E68" s="105">
        <f>SUM(C68:D68)</f>
        <v>5045.71</v>
      </c>
    </row>
    <row r="69" spans="1:5" ht="12.75">
      <c r="A69" s="107" t="s">
        <v>127</v>
      </c>
      <c r="B69" s="108">
        <f>SUM(B67:B68)</f>
        <v>1222</v>
      </c>
      <c r="C69" s="109">
        <f>SUM(C67:C68)</f>
        <v>1600.05</v>
      </c>
      <c r="D69" s="109">
        <f>SUM(D67:D68)</f>
        <v>4978.41</v>
      </c>
      <c r="E69" s="109">
        <f>SUM(C69:D69)</f>
        <v>6578.46</v>
      </c>
    </row>
    <row r="70" spans="1:5" ht="12.75">
      <c r="A70" s="63"/>
      <c r="B70" s="104"/>
      <c r="C70" s="105"/>
      <c r="D70" s="106"/>
      <c r="E70" s="110"/>
    </row>
    <row r="71" spans="1:5" ht="12.75">
      <c r="A71" s="63" t="s">
        <v>63</v>
      </c>
      <c r="B71" s="104">
        <v>69</v>
      </c>
      <c r="C71" s="105">
        <v>101.32</v>
      </c>
      <c r="D71" s="106">
        <v>741.36</v>
      </c>
      <c r="E71" s="105">
        <f aca="true" t="shared" si="2" ref="E71:E79">SUM(C71:D71)</f>
        <v>842.6800000000001</v>
      </c>
    </row>
    <row r="72" spans="1:5" ht="12.75">
      <c r="A72" s="63" t="s">
        <v>64</v>
      </c>
      <c r="B72" s="104">
        <v>113</v>
      </c>
      <c r="C72" s="105">
        <v>63.08</v>
      </c>
      <c r="D72" s="106">
        <v>376.01</v>
      </c>
      <c r="E72" s="105">
        <f t="shared" si="2"/>
        <v>439.09</v>
      </c>
    </row>
    <row r="73" spans="1:5" ht="12.75">
      <c r="A73" s="63" t="s">
        <v>65</v>
      </c>
      <c r="B73" s="85">
        <v>127</v>
      </c>
      <c r="C73" s="114">
        <v>199.32</v>
      </c>
      <c r="D73" s="106">
        <v>331.64</v>
      </c>
      <c r="E73" s="105">
        <f t="shared" si="2"/>
        <v>530.96</v>
      </c>
    </row>
    <row r="74" spans="1:5" ht="12.75">
      <c r="A74" s="63" t="s">
        <v>66</v>
      </c>
      <c r="B74" s="104">
        <v>81</v>
      </c>
      <c r="C74" s="105">
        <v>792.42</v>
      </c>
      <c r="D74" s="106">
        <v>573.26</v>
      </c>
      <c r="E74" s="105">
        <f t="shared" si="2"/>
        <v>1365.6799999999998</v>
      </c>
    </row>
    <row r="75" spans="1:5" ht="12.75">
      <c r="A75" s="63" t="s">
        <v>67</v>
      </c>
      <c r="B75" s="104">
        <v>160</v>
      </c>
      <c r="C75" s="105">
        <v>459.29</v>
      </c>
      <c r="D75" s="106">
        <v>334.17</v>
      </c>
      <c r="E75" s="105">
        <f t="shared" si="2"/>
        <v>793.46</v>
      </c>
    </row>
    <row r="76" spans="1:5" ht="12.75">
      <c r="A76" s="63" t="s">
        <v>68</v>
      </c>
      <c r="B76" s="104">
        <v>138</v>
      </c>
      <c r="C76" s="105">
        <v>271.21</v>
      </c>
      <c r="D76" s="106">
        <v>413.43</v>
      </c>
      <c r="E76" s="105">
        <f t="shared" si="2"/>
        <v>684.64</v>
      </c>
    </row>
    <row r="77" spans="1:5" ht="12.75">
      <c r="A77" s="63" t="s">
        <v>69</v>
      </c>
      <c r="B77" s="104">
        <v>86</v>
      </c>
      <c r="C77" s="105">
        <v>72.87</v>
      </c>
      <c r="D77" s="106">
        <v>345.65</v>
      </c>
      <c r="E77" s="105">
        <f t="shared" si="2"/>
        <v>418.52</v>
      </c>
    </row>
    <row r="78" spans="1:5" ht="12.75">
      <c r="A78" s="63" t="s">
        <v>70</v>
      </c>
      <c r="B78" s="104">
        <v>164</v>
      </c>
      <c r="C78" s="105">
        <v>69.94</v>
      </c>
      <c r="D78" s="106">
        <v>266.33</v>
      </c>
      <c r="E78" s="105">
        <f t="shared" si="2"/>
        <v>336.27</v>
      </c>
    </row>
    <row r="79" spans="1:5" ht="12.75">
      <c r="A79" s="107" t="s">
        <v>128</v>
      </c>
      <c r="B79" s="108">
        <f>SUM(B71:B78)</f>
        <v>938</v>
      </c>
      <c r="C79" s="109">
        <f>SUM(C71:C78)</f>
        <v>2029.4499999999998</v>
      </c>
      <c r="D79" s="109">
        <f>SUM(D71:D78)</f>
        <v>3381.8499999999995</v>
      </c>
      <c r="E79" s="109">
        <f t="shared" si="2"/>
        <v>5411.299999999999</v>
      </c>
    </row>
    <row r="80" spans="1:5" ht="12.75">
      <c r="A80" s="63"/>
      <c r="B80" s="104"/>
      <c r="C80" s="105"/>
      <c r="D80" s="106"/>
      <c r="E80" s="110"/>
    </row>
    <row r="81" spans="1:5" ht="12.75">
      <c r="A81" s="63" t="s">
        <v>72</v>
      </c>
      <c r="B81" s="104">
        <v>33</v>
      </c>
      <c r="C81" s="105">
        <v>363.28</v>
      </c>
      <c r="D81" s="106">
        <v>38.28</v>
      </c>
      <c r="E81" s="105">
        <f>SUM(C81:D81)</f>
        <v>401.55999999999995</v>
      </c>
    </row>
    <row r="82" spans="1:5" ht="12.75">
      <c r="A82" s="63" t="s">
        <v>73</v>
      </c>
      <c r="B82" s="104">
        <v>50</v>
      </c>
      <c r="C82" s="105">
        <v>3445.61</v>
      </c>
      <c r="D82" s="106">
        <v>504.51</v>
      </c>
      <c r="E82" s="105">
        <f>SUM(C82:D82)</f>
        <v>3950.12</v>
      </c>
    </row>
    <row r="83" spans="1:5" ht="12.75">
      <c r="A83" s="107" t="s">
        <v>129</v>
      </c>
      <c r="B83" s="108">
        <f>SUM(B81:B82)</f>
        <v>83</v>
      </c>
      <c r="C83" s="109">
        <f>SUM(C81:C82)</f>
        <v>3808.8900000000003</v>
      </c>
      <c r="D83" s="109">
        <f>SUM(D81:D82)</f>
        <v>542.79</v>
      </c>
      <c r="E83" s="109">
        <f>SUM(C83:D83)</f>
        <v>4351.68</v>
      </c>
    </row>
    <row r="84" spans="1:5" ht="12.75">
      <c r="A84" s="63"/>
      <c r="B84" s="85"/>
      <c r="C84" s="110"/>
      <c r="D84" s="110"/>
      <c r="E84" s="110"/>
    </row>
    <row r="85" spans="1:5" ht="13.5" thickBot="1">
      <c r="A85" s="91" t="s">
        <v>75</v>
      </c>
      <c r="B85" s="115">
        <f>SUM(B12,B14,B16,B21,B23,B25,B30,B36,B38,B49,B51,B58,B63,B65,B69,B79,B83)</f>
        <v>24117</v>
      </c>
      <c r="C85" s="116">
        <f>SUM(C12,C14,C16,C21,C23,C25,C30,C36,C38,C49,C51,C58,C63,C65,C69,C79,C83)</f>
        <v>45358.170000000006</v>
      </c>
      <c r="D85" s="116">
        <f>SUM(D12,D14,D16,D21,D23,D25,D30,D36,D38,D49,D51,D58,D63,D65,D69,D79,D83)</f>
        <v>141667.55000000002</v>
      </c>
      <c r="E85" s="116">
        <f>SUM(C85:D85)</f>
        <v>187025.72000000003</v>
      </c>
    </row>
    <row r="86" spans="1:5" ht="12.75">
      <c r="A86" s="67" t="s">
        <v>224</v>
      </c>
      <c r="B86" s="63"/>
      <c r="C86" s="63"/>
      <c r="D86" s="63"/>
      <c r="E86" s="63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14.00390625" style="60" customWidth="1"/>
    <col min="2" max="16384" width="11.421875" style="60" customWidth="1"/>
  </cols>
  <sheetData>
    <row r="1" spans="1:9" s="59" customFormat="1" ht="18">
      <c r="A1" s="193" t="s">
        <v>0</v>
      </c>
      <c r="B1" s="193"/>
      <c r="C1" s="193"/>
      <c r="D1" s="193"/>
      <c r="E1" s="193"/>
      <c r="F1" s="193"/>
      <c r="G1" s="193"/>
      <c r="H1" s="193"/>
      <c r="I1" s="193"/>
    </row>
    <row r="3" spans="1:9" ht="15">
      <c r="A3" s="194" t="s">
        <v>228</v>
      </c>
      <c r="B3" s="195"/>
      <c r="C3" s="195"/>
      <c r="D3" s="195"/>
      <c r="E3" s="195"/>
      <c r="F3" s="195"/>
      <c r="G3" s="196"/>
      <c r="H3" s="196"/>
      <c r="I3" s="196"/>
    </row>
    <row r="4" spans="1:9" ht="15">
      <c r="A4" s="195" t="s">
        <v>199</v>
      </c>
      <c r="B4" s="195"/>
      <c r="C4" s="195"/>
      <c r="D4" s="195"/>
      <c r="E4" s="195"/>
      <c r="F4" s="195"/>
      <c r="G4" s="195"/>
      <c r="H4" s="195"/>
      <c r="I4" s="195"/>
    </row>
    <row r="5" spans="1:9" ht="13.5" thickBot="1">
      <c r="A5" s="63"/>
      <c r="B5" s="63"/>
      <c r="C5" s="63"/>
      <c r="D5" s="63"/>
      <c r="E5" s="63"/>
      <c r="F5" s="63"/>
      <c r="G5" s="63"/>
      <c r="H5" s="63"/>
      <c r="I5" s="63"/>
    </row>
    <row r="6" spans="1:9" ht="12.75">
      <c r="A6" s="138" t="s">
        <v>200</v>
      </c>
      <c r="B6" s="203" t="s">
        <v>140</v>
      </c>
      <c r="C6" s="205"/>
      <c r="D6" s="203" t="s">
        <v>141</v>
      </c>
      <c r="E6" s="205"/>
      <c r="F6" s="203" t="s">
        <v>201</v>
      </c>
      <c r="G6" s="205"/>
      <c r="H6" s="203" t="s">
        <v>143</v>
      </c>
      <c r="I6" s="204"/>
    </row>
    <row r="7" spans="1:9" ht="13.5" thickBot="1">
      <c r="A7" s="61" t="s">
        <v>202</v>
      </c>
      <c r="B7" s="62" t="s">
        <v>148</v>
      </c>
      <c r="C7" s="82" t="s">
        <v>149</v>
      </c>
      <c r="D7" s="62" t="s">
        <v>154</v>
      </c>
      <c r="E7" s="82" t="s">
        <v>149</v>
      </c>
      <c r="F7" s="62" t="s">
        <v>154</v>
      </c>
      <c r="G7" s="82" t="s">
        <v>149</v>
      </c>
      <c r="H7" s="62" t="s">
        <v>154</v>
      </c>
      <c r="I7" s="82" t="s">
        <v>149</v>
      </c>
    </row>
    <row r="8" spans="1:9" ht="12.75">
      <c r="A8" s="150" t="s">
        <v>203</v>
      </c>
      <c r="B8" s="117">
        <v>20643</v>
      </c>
      <c r="C8" s="118">
        <v>87.57</v>
      </c>
      <c r="D8" s="117">
        <v>14179.28</v>
      </c>
      <c r="E8" s="118">
        <v>31.43</v>
      </c>
      <c r="F8" s="117">
        <v>85078.61</v>
      </c>
      <c r="G8" s="118">
        <v>60.39</v>
      </c>
      <c r="H8" s="117">
        <v>99257.89</v>
      </c>
      <c r="I8" s="118">
        <v>53.36</v>
      </c>
    </row>
    <row r="9" spans="1:9" ht="12.75">
      <c r="A9" s="151" t="s">
        <v>204</v>
      </c>
      <c r="B9" s="119">
        <v>2313</v>
      </c>
      <c r="C9" s="120">
        <v>9.81</v>
      </c>
      <c r="D9" s="119">
        <v>14679.85</v>
      </c>
      <c r="E9" s="120">
        <v>32.53</v>
      </c>
      <c r="F9" s="119">
        <v>39614.37</v>
      </c>
      <c r="G9" s="120">
        <v>28.12</v>
      </c>
      <c r="H9" s="119">
        <v>54294.22</v>
      </c>
      <c r="I9" s="120">
        <v>29.19</v>
      </c>
    </row>
    <row r="10" spans="1:9" ht="12.75">
      <c r="A10" s="152" t="s">
        <v>205</v>
      </c>
      <c r="B10" s="119">
        <v>617</v>
      </c>
      <c r="C10" s="120">
        <v>2.62</v>
      </c>
      <c r="D10" s="119">
        <v>16261.28</v>
      </c>
      <c r="E10" s="120">
        <v>36.04</v>
      </c>
      <c r="F10" s="119">
        <v>16193.67</v>
      </c>
      <c r="G10" s="120">
        <v>11.49</v>
      </c>
      <c r="H10" s="119">
        <v>32454.95</v>
      </c>
      <c r="I10" s="120">
        <v>17.45</v>
      </c>
    </row>
    <row r="11" spans="1:9" ht="12.75">
      <c r="A11" s="63"/>
      <c r="B11" s="119"/>
      <c r="C11" s="120"/>
      <c r="D11" s="119"/>
      <c r="E11" s="120"/>
      <c r="F11" s="119"/>
      <c r="G11" s="120"/>
      <c r="H11" s="119"/>
      <c r="I11" s="120"/>
    </row>
    <row r="12" spans="1:9" ht="13.5" thickBot="1">
      <c r="A12" s="91" t="s">
        <v>221</v>
      </c>
      <c r="B12" s="121">
        <f aca="true" t="shared" si="0" ref="B12:I12">SUM(B8:B10)</f>
        <v>23573</v>
      </c>
      <c r="C12" s="93">
        <f t="shared" si="0"/>
        <v>100</v>
      </c>
      <c r="D12" s="121">
        <f t="shared" si="0"/>
        <v>45120.41</v>
      </c>
      <c r="E12" s="93">
        <f t="shared" si="0"/>
        <v>100</v>
      </c>
      <c r="F12" s="121">
        <f t="shared" si="0"/>
        <v>140886.65000000002</v>
      </c>
      <c r="G12" s="93">
        <f t="shared" si="0"/>
        <v>100</v>
      </c>
      <c r="H12" s="121">
        <f t="shared" si="0"/>
        <v>186007.06</v>
      </c>
      <c r="I12" s="93">
        <f t="shared" si="0"/>
        <v>100</v>
      </c>
    </row>
    <row r="13" spans="1:9" ht="12.75">
      <c r="A13" s="63" t="s">
        <v>163</v>
      </c>
      <c r="B13" s="122"/>
      <c r="C13" s="95"/>
      <c r="D13" s="122"/>
      <c r="E13" s="95"/>
      <c r="F13" s="122"/>
      <c r="G13" s="95"/>
      <c r="H13" s="122"/>
      <c r="I13" s="95"/>
    </row>
    <row r="14" spans="1:9" ht="12.75">
      <c r="A14" s="67" t="s">
        <v>223</v>
      </c>
      <c r="B14" s="63"/>
      <c r="C14" s="63"/>
      <c r="D14" s="63"/>
      <c r="E14" s="63"/>
      <c r="F14" s="63"/>
      <c r="G14" s="63"/>
      <c r="H14" s="63"/>
      <c r="I14" s="63"/>
    </row>
    <row r="15" spans="1:9" ht="12.75">
      <c r="A15" s="63"/>
      <c r="B15" s="63"/>
      <c r="C15" s="63"/>
      <c r="D15" s="63"/>
      <c r="E15" s="63"/>
      <c r="F15" s="63"/>
      <c r="G15" s="63"/>
      <c r="H15" s="63"/>
      <c r="I15" s="63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zoomScale="75" zoomScaleNormal="75" workbookViewId="0" topLeftCell="A1">
      <selection activeCell="A6" sqref="A6"/>
    </sheetView>
  </sheetViews>
  <sheetFormatPr defaultColWidth="11.421875" defaultRowHeight="12.75"/>
  <cols>
    <col min="1" max="1" width="14.00390625" style="60" customWidth="1"/>
    <col min="2" max="16384" width="11.421875" style="60" customWidth="1"/>
  </cols>
  <sheetData>
    <row r="1" spans="1:9" s="59" customFormat="1" ht="18">
      <c r="A1" s="193" t="s">
        <v>0</v>
      </c>
      <c r="B1" s="193"/>
      <c r="C1" s="193"/>
      <c r="D1" s="193"/>
      <c r="E1" s="193"/>
      <c r="F1" s="193"/>
      <c r="G1" s="193"/>
      <c r="H1" s="193"/>
      <c r="I1" s="193"/>
    </row>
    <row r="3" spans="1:9" ht="15">
      <c r="A3" s="194" t="s">
        <v>229</v>
      </c>
      <c r="B3" s="195"/>
      <c r="C3" s="195"/>
      <c r="D3" s="195"/>
      <c r="E3" s="195"/>
      <c r="F3" s="195"/>
      <c r="G3" s="196"/>
      <c r="H3" s="196"/>
      <c r="I3" s="196"/>
    </row>
    <row r="4" spans="1:9" ht="15">
      <c r="A4" s="195" t="s">
        <v>240</v>
      </c>
      <c r="B4" s="195"/>
      <c r="C4" s="195"/>
      <c r="D4" s="195"/>
      <c r="E4" s="195"/>
      <c r="F4" s="195"/>
      <c r="G4" s="195"/>
      <c r="H4" s="195"/>
      <c r="I4" s="195"/>
    </row>
    <row r="5" spans="1:9" ht="13.5" thickBot="1">
      <c r="A5" s="63"/>
      <c r="B5" s="63"/>
      <c r="C5" s="63"/>
      <c r="D5" s="63"/>
      <c r="E5" s="63"/>
      <c r="F5" s="63"/>
      <c r="G5" s="63"/>
      <c r="H5" s="63"/>
      <c r="I5" s="63"/>
    </row>
    <row r="6" spans="1:9" ht="12.75">
      <c r="A6" s="138" t="s">
        <v>214</v>
      </c>
      <c r="B6" s="203" t="s">
        <v>140</v>
      </c>
      <c r="C6" s="205"/>
      <c r="D6" s="203" t="s">
        <v>141</v>
      </c>
      <c r="E6" s="205"/>
      <c r="F6" s="203" t="s">
        <v>201</v>
      </c>
      <c r="G6" s="205"/>
      <c r="H6" s="203" t="s">
        <v>143</v>
      </c>
      <c r="I6" s="204"/>
    </row>
    <row r="7" spans="1:9" ht="13.5" thickBot="1">
      <c r="A7" s="61"/>
      <c r="B7" s="62" t="s">
        <v>148</v>
      </c>
      <c r="C7" s="82" t="s">
        <v>149</v>
      </c>
      <c r="D7" s="62" t="s">
        <v>154</v>
      </c>
      <c r="E7" s="82" t="s">
        <v>149</v>
      </c>
      <c r="F7" s="62" t="s">
        <v>154</v>
      </c>
      <c r="G7" s="82" t="s">
        <v>149</v>
      </c>
      <c r="H7" s="62" t="s">
        <v>154</v>
      </c>
      <c r="I7" s="82" t="s">
        <v>149</v>
      </c>
    </row>
    <row r="8" spans="1:9" ht="12.75">
      <c r="A8" s="153" t="s">
        <v>206</v>
      </c>
      <c r="B8" s="117">
        <v>15908</v>
      </c>
      <c r="C8" s="118">
        <v>67.48</v>
      </c>
      <c r="D8" s="117">
        <v>2687.96</v>
      </c>
      <c r="E8" s="118">
        <v>5.96</v>
      </c>
      <c r="F8" s="117">
        <v>20322.62</v>
      </c>
      <c r="G8" s="118">
        <v>14.42</v>
      </c>
      <c r="H8" s="117">
        <v>23010.58</v>
      </c>
      <c r="I8" s="118">
        <v>12.37</v>
      </c>
    </row>
    <row r="9" spans="1:9" ht="12.75">
      <c r="A9" s="152" t="s">
        <v>207</v>
      </c>
      <c r="B9" s="119">
        <v>7547</v>
      </c>
      <c r="C9" s="120">
        <v>32.02</v>
      </c>
      <c r="D9" s="119">
        <v>32158.33</v>
      </c>
      <c r="E9" s="120">
        <v>71.27</v>
      </c>
      <c r="F9" s="119">
        <v>105647.69</v>
      </c>
      <c r="G9" s="120">
        <v>74.99</v>
      </c>
      <c r="H9" s="119">
        <v>137806.02</v>
      </c>
      <c r="I9" s="120">
        <v>74.09</v>
      </c>
    </row>
    <row r="10" spans="1:9" ht="12.75">
      <c r="A10" s="152" t="s">
        <v>208</v>
      </c>
      <c r="B10" s="119">
        <v>118</v>
      </c>
      <c r="C10" s="120">
        <v>0.5</v>
      </c>
      <c r="D10" s="119">
        <v>10274.12</v>
      </c>
      <c r="E10" s="120">
        <v>22.77</v>
      </c>
      <c r="F10" s="119">
        <v>14916.34</v>
      </c>
      <c r="G10" s="120">
        <v>10.59</v>
      </c>
      <c r="H10" s="119">
        <v>25190.46</v>
      </c>
      <c r="I10" s="120">
        <v>13.54</v>
      </c>
    </row>
    <row r="11" spans="1:9" ht="12.75">
      <c r="A11" s="63"/>
      <c r="B11" s="119"/>
      <c r="C11" s="120"/>
      <c r="D11" s="119"/>
      <c r="E11" s="120"/>
      <c r="F11" s="119"/>
      <c r="G11" s="120"/>
      <c r="H11" s="119"/>
      <c r="I11" s="120"/>
    </row>
    <row r="12" spans="1:9" ht="13.5" thickBot="1">
      <c r="A12" s="91" t="s">
        <v>221</v>
      </c>
      <c r="B12" s="121">
        <f aca="true" t="shared" si="0" ref="B12:I12">SUM(B8:B10)</f>
        <v>23573</v>
      </c>
      <c r="C12" s="93">
        <f t="shared" si="0"/>
        <v>100</v>
      </c>
      <c r="D12" s="121">
        <f t="shared" si="0"/>
        <v>45120.41</v>
      </c>
      <c r="E12" s="93">
        <f t="shared" si="0"/>
        <v>99.99999999999999</v>
      </c>
      <c r="F12" s="121">
        <f t="shared" si="0"/>
        <v>140886.65</v>
      </c>
      <c r="G12" s="93">
        <f t="shared" si="0"/>
        <v>100</v>
      </c>
      <c r="H12" s="121">
        <f t="shared" si="0"/>
        <v>186007.05999999997</v>
      </c>
      <c r="I12" s="93">
        <f t="shared" si="0"/>
        <v>100</v>
      </c>
    </row>
    <row r="13" spans="1:9" ht="12.75">
      <c r="A13" s="63" t="s">
        <v>163</v>
      </c>
      <c r="B13" s="122"/>
      <c r="C13" s="95"/>
      <c r="D13" s="122"/>
      <c r="E13" s="95"/>
      <c r="F13" s="122"/>
      <c r="G13" s="95"/>
      <c r="H13" s="122"/>
      <c r="I13" s="95"/>
    </row>
    <row r="14" spans="1:9" ht="12.75">
      <c r="A14" s="67" t="s">
        <v>224</v>
      </c>
      <c r="B14" s="63"/>
      <c r="C14" s="63"/>
      <c r="D14" s="63"/>
      <c r="E14" s="63"/>
      <c r="F14" s="63"/>
      <c r="G14" s="63"/>
      <c r="H14" s="63"/>
      <c r="I14" s="63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10"/>
  <dimension ref="A1:I15"/>
  <sheetViews>
    <sheetView zoomScale="75" zoomScaleNormal="75" workbookViewId="0" topLeftCell="A1">
      <selection activeCell="A6" sqref="A6"/>
    </sheetView>
  </sheetViews>
  <sheetFormatPr defaultColWidth="11.421875" defaultRowHeight="12.75"/>
  <cols>
    <col min="1" max="1" width="14.00390625" style="60" customWidth="1"/>
    <col min="2" max="16384" width="11.421875" style="60" customWidth="1"/>
  </cols>
  <sheetData>
    <row r="1" spans="1:9" s="59" customFormat="1" ht="18">
      <c r="A1" s="193" t="s">
        <v>0</v>
      </c>
      <c r="B1" s="193"/>
      <c r="C1" s="193"/>
      <c r="D1" s="193"/>
      <c r="E1" s="193"/>
      <c r="F1" s="193"/>
      <c r="G1" s="193"/>
      <c r="H1" s="193"/>
      <c r="I1" s="193"/>
    </row>
    <row r="3" spans="1:9" ht="15">
      <c r="A3" s="194" t="s">
        <v>230</v>
      </c>
      <c r="B3" s="195"/>
      <c r="C3" s="195"/>
      <c r="D3" s="195"/>
      <c r="E3" s="195"/>
      <c r="F3" s="195"/>
      <c r="G3" s="196"/>
      <c r="H3" s="196"/>
      <c r="I3" s="196"/>
    </row>
    <row r="4" spans="1:9" ht="15">
      <c r="A4" s="195" t="s">
        <v>241</v>
      </c>
      <c r="B4" s="195"/>
      <c r="C4" s="195"/>
      <c r="D4" s="195"/>
      <c r="E4" s="195"/>
      <c r="F4" s="195"/>
      <c r="G4" s="195"/>
      <c r="H4" s="195"/>
      <c r="I4" s="195"/>
    </row>
    <row r="5" spans="1:9" ht="13.5" thickBot="1">
      <c r="A5" s="63"/>
      <c r="B5" s="63"/>
      <c r="C5" s="63"/>
      <c r="D5" s="63"/>
      <c r="E5" s="63"/>
      <c r="F5" s="63"/>
      <c r="G5" s="63"/>
      <c r="H5" s="63"/>
      <c r="I5" s="63"/>
    </row>
    <row r="6" spans="1:9" ht="12.75">
      <c r="A6" s="138" t="s">
        <v>242</v>
      </c>
      <c r="B6" s="203" t="s">
        <v>140</v>
      </c>
      <c r="C6" s="205"/>
      <c r="D6" s="203" t="s">
        <v>141</v>
      </c>
      <c r="E6" s="205"/>
      <c r="F6" s="203" t="s">
        <v>201</v>
      </c>
      <c r="G6" s="205"/>
      <c r="H6" s="203" t="s">
        <v>143</v>
      </c>
      <c r="I6" s="204"/>
    </row>
    <row r="7" spans="1:9" ht="13.5" thickBot="1">
      <c r="A7" s="61"/>
      <c r="B7" s="62" t="s">
        <v>148</v>
      </c>
      <c r="C7" s="82" t="s">
        <v>149</v>
      </c>
      <c r="D7" s="62" t="s">
        <v>154</v>
      </c>
      <c r="E7" s="82" t="s">
        <v>149</v>
      </c>
      <c r="F7" s="62" t="s">
        <v>154</v>
      </c>
      <c r="G7" s="82" t="s">
        <v>149</v>
      </c>
      <c r="H7" s="62" t="s">
        <v>154</v>
      </c>
      <c r="I7" s="82" t="s">
        <v>149</v>
      </c>
    </row>
    <row r="8" spans="1:9" ht="12.75">
      <c r="A8" s="153" t="s">
        <v>209</v>
      </c>
      <c r="B8" s="117">
        <v>17820</v>
      </c>
      <c r="C8" s="118">
        <v>75.6</v>
      </c>
      <c r="D8" s="117">
        <v>4791</v>
      </c>
      <c r="E8" s="118">
        <v>10.62</v>
      </c>
      <c r="F8" s="117">
        <v>29486.23</v>
      </c>
      <c r="G8" s="118">
        <v>20.93</v>
      </c>
      <c r="H8" s="117">
        <v>34277.23</v>
      </c>
      <c r="I8" s="118">
        <v>18.43</v>
      </c>
    </row>
    <row r="9" spans="1:9" ht="12.75">
      <c r="A9" s="152" t="s">
        <v>210</v>
      </c>
      <c r="B9" s="119">
        <v>4816</v>
      </c>
      <c r="C9" s="120">
        <v>20.43</v>
      </c>
      <c r="D9" s="119">
        <v>17517.2</v>
      </c>
      <c r="E9" s="120">
        <v>38.82</v>
      </c>
      <c r="F9" s="119">
        <v>53909.19</v>
      </c>
      <c r="G9" s="120">
        <v>38.26</v>
      </c>
      <c r="H9" s="119">
        <v>71426.39</v>
      </c>
      <c r="I9" s="120">
        <v>38.4</v>
      </c>
    </row>
    <row r="10" spans="1:9" ht="12.75">
      <c r="A10" s="152" t="s">
        <v>211</v>
      </c>
      <c r="B10" s="119">
        <v>937</v>
      </c>
      <c r="C10" s="120">
        <v>3.97</v>
      </c>
      <c r="D10" s="119">
        <v>22811.71</v>
      </c>
      <c r="E10" s="120">
        <v>50.56</v>
      </c>
      <c r="F10" s="119">
        <v>57490.23</v>
      </c>
      <c r="G10" s="120">
        <v>40.81</v>
      </c>
      <c r="H10" s="119">
        <v>80301.94</v>
      </c>
      <c r="I10" s="120">
        <v>43.17</v>
      </c>
    </row>
    <row r="11" spans="1:9" ht="12.75">
      <c r="A11" s="63"/>
      <c r="B11" s="119"/>
      <c r="C11" s="120"/>
      <c r="D11" s="119"/>
      <c r="E11" s="120"/>
      <c r="F11" s="119"/>
      <c r="G11" s="120"/>
      <c r="H11" s="119"/>
      <c r="I11" s="120"/>
    </row>
    <row r="12" spans="1:9" ht="13.5" thickBot="1">
      <c r="A12" s="91" t="s">
        <v>221</v>
      </c>
      <c r="B12" s="121">
        <f aca="true" t="shared" si="0" ref="B12:I12">SUM(B8:B10)</f>
        <v>23573</v>
      </c>
      <c r="C12" s="123">
        <f t="shared" si="0"/>
        <v>100</v>
      </c>
      <c r="D12" s="121">
        <f t="shared" si="0"/>
        <v>45119.91</v>
      </c>
      <c r="E12" s="123">
        <f t="shared" si="0"/>
        <v>100</v>
      </c>
      <c r="F12" s="121">
        <f t="shared" si="0"/>
        <v>140885.65</v>
      </c>
      <c r="G12" s="123">
        <f t="shared" si="0"/>
        <v>100</v>
      </c>
      <c r="H12" s="121">
        <f t="shared" si="0"/>
        <v>186005.56</v>
      </c>
      <c r="I12" s="123">
        <f t="shared" si="0"/>
        <v>100</v>
      </c>
    </row>
    <row r="13" spans="1:9" ht="12.75">
      <c r="A13" s="63" t="s">
        <v>163</v>
      </c>
      <c r="B13" s="122"/>
      <c r="C13" s="124"/>
      <c r="D13" s="122"/>
      <c r="E13" s="124"/>
      <c r="F13" s="122"/>
      <c r="G13" s="124"/>
      <c r="H13" s="122"/>
      <c r="I13" s="124"/>
    </row>
    <row r="14" spans="1:9" ht="12.75">
      <c r="A14" s="67" t="s">
        <v>223</v>
      </c>
      <c r="B14" s="63"/>
      <c r="C14" s="63"/>
      <c r="D14" s="63"/>
      <c r="E14" s="63"/>
      <c r="F14" s="63"/>
      <c r="G14" s="63"/>
      <c r="H14" s="63"/>
      <c r="I14" s="63"/>
    </row>
    <row r="15" spans="1:9" ht="12.75">
      <c r="A15" s="63"/>
      <c r="B15" s="63"/>
      <c r="C15" s="63"/>
      <c r="D15" s="63"/>
      <c r="E15" s="63"/>
      <c r="F15" s="63"/>
      <c r="G15" s="63"/>
      <c r="H15" s="63"/>
      <c r="I15" s="63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3"/>
  <dimension ref="A1:I15"/>
  <sheetViews>
    <sheetView zoomScale="75" zoomScaleNormal="75" workbookViewId="0" topLeftCell="A1">
      <selection activeCell="D19" sqref="D19"/>
    </sheetView>
  </sheetViews>
  <sheetFormatPr defaultColWidth="11.421875" defaultRowHeight="12.75"/>
  <cols>
    <col min="1" max="1" width="14.00390625" style="60" customWidth="1"/>
    <col min="2" max="16384" width="11.421875" style="60" customWidth="1"/>
  </cols>
  <sheetData>
    <row r="1" spans="1:9" s="59" customFormat="1" ht="18">
      <c r="A1" s="193" t="s">
        <v>0</v>
      </c>
      <c r="B1" s="193"/>
      <c r="C1" s="193"/>
      <c r="D1" s="193"/>
      <c r="E1" s="193"/>
      <c r="F1" s="193"/>
      <c r="G1" s="193"/>
      <c r="H1" s="193"/>
      <c r="I1" s="193"/>
    </row>
    <row r="3" spans="1:9" ht="15">
      <c r="A3" s="194" t="s">
        <v>231</v>
      </c>
      <c r="B3" s="195"/>
      <c r="C3" s="195"/>
      <c r="D3" s="195"/>
      <c r="E3" s="195"/>
      <c r="F3" s="195"/>
      <c r="G3" s="196"/>
      <c r="H3" s="196"/>
      <c r="I3" s="196"/>
    </row>
    <row r="4" spans="1:9" ht="15">
      <c r="A4" s="195" t="s">
        <v>243</v>
      </c>
      <c r="B4" s="195"/>
      <c r="C4" s="195"/>
      <c r="D4" s="195"/>
      <c r="E4" s="195"/>
      <c r="F4" s="195"/>
      <c r="G4" s="195"/>
      <c r="H4" s="195"/>
      <c r="I4" s="195"/>
    </row>
    <row r="5" spans="1:9" ht="13.5" thickBot="1">
      <c r="A5" s="161"/>
      <c r="B5" s="63"/>
      <c r="C5" s="63"/>
      <c r="D5" s="63"/>
      <c r="E5" s="63"/>
      <c r="F5" s="63"/>
      <c r="G5" s="63"/>
      <c r="H5" s="63"/>
      <c r="I5" s="63"/>
    </row>
    <row r="6" spans="1:9" ht="12.75">
      <c r="A6" s="61" t="s">
        <v>244</v>
      </c>
      <c r="B6" s="203" t="s">
        <v>140</v>
      </c>
      <c r="C6" s="205"/>
      <c r="D6" s="203" t="s">
        <v>141</v>
      </c>
      <c r="E6" s="205"/>
      <c r="F6" s="203" t="s">
        <v>201</v>
      </c>
      <c r="G6" s="205"/>
      <c r="H6" s="203" t="s">
        <v>143</v>
      </c>
      <c r="I6" s="204"/>
    </row>
    <row r="7" spans="2:9" ht="13.5" thickBot="1">
      <c r="B7" s="62" t="s">
        <v>148</v>
      </c>
      <c r="C7" s="82" t="s">
        <v>149</v>
      </c>
      <c r="D7" s="62" t="s">
        <v>154</v>
      </c>
      <c r="E7" s="82" t="s">
        <v>149</v>
      </c>
      <c r="F7" s="62" t="s">
        <v>154</v>
      </c>
      <c r="G7" s="82" t="s">
        <v>149</v>
      </c>
      <c r="H7" s="62" t="s">
        <v>154</v>
      </c>
      <c r="I7" s="82" t="s">
        <v>149</v>
      </c>
    </row>
    <row r="8" spans="1:9" ht="12.75">
      <c r="A8" s="79" t="s">
        <v>206</v>
      </c>
      <c r="B8" s="117">
        <v>15428</v>
      </c>
      <c r="C8" s="118">
        <v>65.45</v>
      </c>
      <c r="D8" s="117">
        <v>2541.27</v>
      </c>
      <c r="E8" s="118">
        <v>5.63</v>
      </c>
      <c r="F8" s="117">
        <v>18986.97</v>
      </c>
      <c r="G8" s="118">
        <v>13.48</v>
      </c>
      <c r="H8" s="117">
        <v>21528.24</v>
      </c>
      <c r="I8" s="118">
        <v>11.57</v>
      </c>
    </row>
    <row r="9" spans="1:9" ht="12.75">
      <c r="A9" s="63" t="s">
        <v>212</v>
      </c>
      <c r="B9" s="119">
        <v>7983</v>
      </c>
      <c r="C9" s="120">
        <v>33.87</v>
      </c>
      <c r="D9" s="119">
        <v>24758.55</v>
      </c>
      <c r="E9" s="120">
        <v>54.87</v>
      </c>
      <c r="F9" s="119">
        <v>95435.53</v>
      </c>
      <c r="G9" s="120">
        <v>67.74</v>
      </c>
      <c r="H9" s="119">
        <v>120194.08</v>
      </c>
      <c r="I9" s="120">
        <v>64.62</v>
      </c>
    </row>
    <row r="10" spans="1:9" ht="12.75">
      <c r="A10" s="63" t="s">
        <v>208</v>
      </c>
      <c r="B10" s="119">
        <v>162</v>
      </c>
      <c r="C10" s="120">
        <v>0.68</v>
      </c>
      <c r="D10" s="119">
        <v>17820.59</v>
      </c>
      <c r="E10" s="120">
        <v>39.5</v>
      </c>
      <c r="F10" s="119">
        <v>26464.15</v>
      </c>
      <c r="G10" s="120">
        <v>18.78</v>
      </c>
      <c r="H10" s="119">
        <v>44284.74</v>
      </c>
      <c r="I10" s="120">
        <v>23.81</v>
      </c>
    </row>
    <row r="11" spans="1:9" ht="12.75">
      <c r="A11" s="63"/>
      <c r="B11" s="119"/>
      <c r="C11" s="120"/>
      <c r="D11" s="119"/>
      <c r="E11" s="120"/>
      <c r="F11" s="119"/>
      <c r="G11" s="120"/>
      <c r="H11" s="119"/>
      <c r="I11" s="120"/>
    </row>
    <row r="12" spans="1:9" ht="13.5" thickBot="1">
      <c r="A12" s="91" t="s">
        <v>221</v>
      </c>
      <c r="B12" s="121">
        <f aca="true" t="shared" si="0" ref="B12:I12">SUM(B8:B10)</f>
        <v>23573</v>
      </c>
      <c r="C12" s="123">
        <f t="shared" si="0"/>
        <v>100</v>
      </c>
      <c r="D12" s="121">
        <f t="shared" si="0"/>
        <v>45120.41</v>
      </c>
      <c r="E12" s="123">
        <f t="shared" si="0"/>
        <v>100</v>
      </c>
      <c r="F12" s="121">
        <f t="shared" si="0"/>
        <v>140886.65</v>
      </c>
      <c r="G12" s="123">
        <f t="shared" si="0"/>
        <v>100</v>
      </c>
      <c r="H12" s="121">
        <f t="shared" si="0"/>
        <v>186007.06</v>
      </c>
      <c r="I12" s="123">
        <f t="shared" si="0"/>
        <v>100</v>
      </c>
    </row>
    <row r="13" spans="1:9" ht="12.75">
      <c r="A13" s="63" t="s">
        <v>163</v>
      </c>
      <c r="B13" s="122"/>
      <c r="C13" s="124"/>
      <c r="D13" s="122"/>
      <c r="E13" s="124"/>
      <c r="F13" s="122"/>
      <c r="G13" s="124"/>
      <c r="H13" s="122"/>
      <c r="I13" s="124"/>
    </row>
    <row r="14" spans="1:9" ht="12.75">
      <c r="A14" s="67" t="s">
        <v>223</v>
      </c>
      <c r="B14" s="63"/>
      <c r="C14" s="63"/>
      <c r="D14" s="63"/>
      <c r="E14" s="63"/>
      <c r="F14" s="63"/>
      <c r="G14" s="63"/>
      <c r="H14" s="63"/>
      <c r="I14" s="63"/>
    </row>
    <row r="15" spans="1:9" ht="12.75">
      <c r="A15" s="63"/>
      <c r="B15" s="63"/>
      <c r="C15" s="63"/>
      <c r="D15" s="63"/>
      <c r="E15" s="63"/>
      <c r="F15" s="63"/>
      <c r="G15" s="63"/>
      <c r="H15" s="63"/>
      <c r="I15" s="63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9"/>
  <dimension ref="A1:I14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14.00390625" style="60" customWidth="1"/>
    <col min="2" max="16384" width="11.421875" style="60" customWidth="1"/>
  </cols>
  <sheetData>
    <row r="1" spans="1:9" s="59" customFormat="1" ht="18">
      <c r="A1" s="193" t="s">
        <v>0</v>
      </c>
      <c r="B1" s="193"/>
      <c r="C1" s="193"/>
      <c r="D1" s="193"/>
      <c r="E1" s="193"/>
      <c r="F1" s="193"/>
      <c r="G1" s="193"/>
      <c r="H1" s="193"/>
      <c r="I1" s="193"/>
    </row>
    <row r="3" spans="1:9" ht="15">
      <c r="A3" s="194" t="s">
        <v>232</v>
      </c>
      <c r="B3" s="195"/>
      <c r="C3" s="195"/>
      <c r="D3" s="195"/>
      <c r="E3" s="195"/>
      <c r="F3" s="195"/>
      <c r="G3" s="196"/>
      <c r="H3" s="196"/>
      <c r="I3" s="196"/>
    </row>
    <row r="4" spans="1:9" ht="15">
      <c r="A4" s="195" t="s">
        <v>213</v>
      </c>
      <c r="B4" s="195"/>
      <c r="C4" s="195"/>
      <c r="D4" s="195"/>
      <c r="E4" s="195"/>
      <c r="F4" s="195"/>
      <c r="G4" s="195"/>
      <c r="H4" s="195"/>
      <c r="I4" s="195"/>
    </row>
    <row r="5" spans="1:9" ht="13.5" thickBot="1">
      <c r="A5" s="63"/>
      <c r="B5" s="63"/>
      <c r="C5" s="63"/>
      <c r="D5" s="63"/>
      <c r="E5" s="63"/>
      <c r="F5" s="63"/>
      <c r="G5" s="63"/>
      <c r="H5" s="63"/>
      <c r="I5" s="63"/>
    </row>
    <row r="6" spans="1:9" ht="12.75">
      <c r="A6" s="138" t="s">
        <v>214</v>
      </c>
      <c r="B6" s="203" t="s">
        <v>140</v>
      </c>
      <c r="C6" s="205"/>
      <c r="D6" s="203" t="s">
        <v>141</v>
      </c>
      <c r="E6" s="205"/>
      <c r="F6" s="203" t="s">
        <v>201</v>
      </c>
      <c r="G6" s="205"/>
      <c r="H6" s="203" t="s">
        <v>143</v>
      </c>
      <c r="I6" s="204"/>
    </row>
    <row r="7" spans="2:9" ht="13.5" thickBot="1">
      <c r="B7" s="62" t="s">
        <v>148</v>
      </c>
      <c r="C7" s="82" t="s">
        <v>149</v>
      </c>
      <c r="D7" s="62" t="s">
        <v>154</v>
      </c>
      <c r="E7" s="82" t="s">
        <v>149</v>
      </c>
      <c r="F7" s="62" t="s">
        <v>154</v>
      </c>
      <c r="G7" s="82" t="s">
        <v>149</v>
      </c>
      <c r="H7" s="62" t="s">
        <v>154</v>
      </c>
      <c r="I7" s="82" t="s">
        <v>149</v>
      </c>
    </row>
    <row r="8" spans="1:9" ht="12.75">
      <c r="A8" s="79" t="s">
        <v>215</v>
      </c>
      <c r="B8" s="117">
        <v>21559</v>
      </c>
      <c r="C8" s="118">
        <v>91.46</v>
      </c>
      <c r="D8" s="117">
        <v>12385.99</v>
      </c>
      <c r="E8" s="118">
        <v>27.45</v>
      </c>
      <c r="F8" s="117">
        <v>77464.75</v>
      </c>
      <c r="G8" s="118">
        <v>54.98</v>
      </c>
      <c r="H8" s="117">
        <v>89850.74</v>
      </c>
      <c r="I8" s="118">
        <v>48.3</v>
      </c>
    </row>
    <row r="9" spans="1:9" ht="12.75">
      <c r="A9" s="63" t="s">
        <v>216</v>
      </c>
      <c r="B9" s="119">
        <v>1946</v>
      </c>
      <c r="C9" s="120">
        <v>8.25</v>
      </c>
      <c r="D9" s="119">
        <v>23366.53</v>
      </c>
      <c r="E9" s="120">
        <v>51.79</v>
      </c>
      <c r="F9" s="119">
        <v>52000.86</v>
      </c>
      <c r="G9" s="120">
        <v>36.91</v>
      </c>
      <c r="H9" s="119">
        <v>75367.39</v>
      </c>
      <c r="I9" s="120">
        <v>40.52</v>
      </c>
    </row>
    <row r="10" spans="1:9" ht="12.75">
      <c r="A10" s="63" t="s">
        <v>217</v>
      </c>
      <c r="B10" s="119">
        <v>68</v>
      </c>
      <c r="C10" s="120">
        <v>0.29</v>
      </c>
      <c r="D10" s="119">
        <v>9367.89</v>
      </c>
      <c r="E10" s="120">
        <v>20.76</v>
      </c>
      <c r="F10" s="119">
        <v>11421.04</v>
      </c>
      <c r="G10" s="120">
        <v>8.11</v>
      </c>
      <c r="H10" s="119">
        <v>20788.93</v>
      </c>
      <c r="I10" s="120">
        <v>11.18</v>
      </c>
    </row>
    <row r="11" spans="1:9" ht="12.75">
      <c r="A11" s="63"/>
      <c r="B11" s="119"/>
      <c r="C11" s="120"/>
      <c r="D11" s="119"/>
      <c r="E11" s="120"/>
      <c r="F11" s="119"/>
      <c r="G11" s="120"/>
      <c r="H11" s="119"/>
      <c r="I11" s="120"/>
    </row>
    <row r="12" spans="1:9" ht="13.5" thickBot="1">
      <c r="A12" s="91" t="s">
        <v>221</v>
      </c>
      <c r="B12" s="121">
        <f aca="true" t="shared" si="0" ref="B12:I12">SUM(B8:B10)</f>
        <v>23573</v>
      </c>
      <c r="C12" s="123">
        <f t="shared" si="0"/>
        <v>100</v>
      </c>
      <c r="D12" s="121">
        <f t="shared" si="0"/>
        <v>45120.409999999996</v>
      </c>
      <c r="E12" s="123">
        <f t="shared" si="0"/>
        <v>100</v>
      </c>
      <c r="F12" s="121">
        <f t="shared" si="0"/>
        <v>140886.65</v>
      </c>
      <c r="G12" s="123">
        <f t="shared" si="0"/>
        <v>99.99999999999999</v>
      </c>
      <c r="H12" s="121">
        <f t="shared" si="0"/>
        <v>186007.06</v>
      </c>
      <c r="I12" s="123">
        <f t="shared" si="0"/>
        <v>100</v>
      </c>
    </row>
    <row r="13" spans="1:9" ht="12.75">
      <c r="A13" s="63" t="s">
        <v>163</v>
      </c>
      <c r="B13" s="122"/>
      <c r="C13" s="124"/>
      <c r="D13" s="122"/>
      <c r="E13" s="124"/>
      <c r="F13" s="122"/>
      <c r="G13" s="124"/>
      <c r="H13" s="122"/>
      <c r="I13" s="124"/>
    </row>
    <row r="14" spans="1:9" ht="12.75">
      <c r="A14" s="67" t="s">
        <v>223</v>
      </c>
      <c r="B14" s="63"/>
      <c r="C14" s="63"/>
      <c r="D14" s="63"/>
      <c r="E14" s="63"/>
      <c r="F14" s="63"/>
      <c r="G14" s="63"/>
      <c r="H14" s="63"/>
      <c r="I14" s="63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18"/>
  <dimension ref="A1:K41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28.7109375" style="36" customWidth="1"/>
    <col min="2" max="9" width="14.8515625" style="36" customWidth="1"/>
    <col min="10" max="10" width="11.421875" style="23" customWidth="1"/>
    <col min="11" max="11" width="12.7109375" style="23" bestFit="1" customWidth="1"/>
    <col min="12" max="16384" width="11.421875" style="23" customWidth="1"/>
  </cols>
  <sheetData>
    <row r="1" spans="1:10" ht="18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22"/>
    </row>
    <row r="3" spans="1:9" s="24" customFormat="1" ht="18">
      <c r="A3" s="184" t="s">
        <v>225</v>
      </c>
      <c r="B3" s="185"/>
      <c r="C3" s="185"/>
      <c r="D3" s="185"/>
      <c r="E3" s="185"/>
      <c r="F3" s="185"/>
      <c r="G3" s="185"/>
      <c r="H3" s="185"/>
      <c r="I3" s="185"/>
    </row>
    <row r="4" ht="13.5" thickBot="1"/>
    <row r="5" spans="1:9" ht="12.75">
      <c r="A5" s="127"/>
      <c r="B5" s="186" t="s">
        <v>76</v>
      </c>
      <c r="C5" s="187"/>
      <c r="D5" s="187"/>
      <c r="E5" s="187"/>
      <c r="F5" s="187"/>
      <c r="G5" s="188"/>
      <c r="H5" s="189" t="s">
        <v>77</v>
      </c>
      <c r="I5" s="162"/>
    </row>
    <row r="6" spans="1:9" ht="12.75">
      <c r="A6" s="26" t="s">
        <v>78</v>
      </c>
      <c r="B6" s="25" t="s">
        <v>79</v>
      </c>
      <c r="C6" s="179" t="s">
        <v>80</v>
      </c>
      <c r="D6" s="180"/>
      <c r="E6" s="179" t="s">
        <v>81</v>
      </c>
      <c r="F6" s="180"/>
      <c r="G6" s="25" t="s">
        <v>4</v>
      </c>
      <c r="H6" s="181" t="s">
        <v>82</v>
      </c>
      <c r="I6" s="182"/>
    </row>
    <row r="7" spans="1:9" ht="13.5" thickBot="1">
      <c r="A7" s="27"/>
      <c r="B7" s="28" t="s">
        <v>83</v>
      </c>
      <c r="C7" s="28" t="s">
        <v>84</v>
      </c>
      <c r="D7" s="29" t="s">
        <v>85</v>
      </c>
      <c r="E7" s="28" t="s">
        <v>86</v>
      </c>
      <c r="F7" s="25" t="s">
        <v>87</v>
      </c>
      <c r="G7" s="28" t="s">
        <v>88</v>
      </c>
      <c r="H7" s="28" t="s">
        <v>89</v>
      </c>
      <c r="I7" s="28" t="s">
        <v>90</v>
      </c>
    </row>
    <row r="8" spans="1:9" s="146" customFormat="1" ht="12.75">
      <c r="A8" s="141" t="s">
        <v>91</v>
      </c>
      <c r="B8" s="147">
        <v>8603.1575</v>
      </c>
      <c r="C8" s="147">
        <v>6460.05</v>
      </c>
      <c r="D8" s="147">
        <v>400.4</v>
      </c>
      <c r="E8" s="147">
        <v>1176</v>
      </c>
      <c r="F8" s="147">
        <v>26739.7</v>
      </c>
      <c r="G8" s="147">
        <v>43379.3075</v>
      </c>
      <c r="H8" s="147">
        <v>61330782.77018499</v>
      </c>
      <c r="I8" s="148">
        <v>1413.8257686613597</v>
      </c>
    </row>
    <row r="9" spans="1:9" ht="12.75">
      <c r="A9" s="145" t="s">
        <v>92</v>
      </c>
      <c r="B9" s="32">
        <v>9</v>
      </c>
      <c r="C9" s="32">
        <v>98</v>
      </c>
      <c r="D9" s="32">
        <v>0</v>
      </c>
      <c r="E9" s="32">
        <v>0</v>
      </c>
      <c r="F9" s="32">
        <v>70</v>
      </c>
      <c r="G9" s="32">
        <v>177</v>
      </c>
      <c r="H9" s="32">
        <v>246270.71989229866</v>
      </c>
      <c r="I9" s="33">
        <v>1391.359999391518</v>
      </c>
    </row>
    <row r="10" spans="1:9" ht="12.75">
      <c r="A10" s="145" t="s">
        <v>93</v>
      </c>
      <c r="B10" s="32">
        <v>60</v>
      </c>
      <c r="C10" s="32">
        <v>1943</v>
      </c>
      <c r="D10" s="32">
        <v>2</v>
      </c>
      <c r="E10" s="32">
        <v>22</v>
      </c>
      <c r="F10" s="32">
        <v>1381.1</v>
      </c>
      <c r="G10" s="32">
        <v>3408.1</v>
      </c>
      <c r="H10" s="32">
        <v>4798672.8450711</v>
      </c>
      <c r="I10" s="33">
        <v>1408.0199656908835</v>
      </c>
    </row>
    <row r="11" spans="1:9" ht="12.75">
      <c r="A11" s="145" t="s">
        <v>94</v>
      </c>
      <c r="B11" s="32">
        <v>105.375</v>
      </c>
      <c r="C11" s="32">
        <v>442.075</v>
      </c>
      <c r="D11" s="32">
        <v>7</v>
      </c>
      <c r="E11" s="32">
        <v>0</v>
      </c>
      <c r="F11" s="32">
        <v>2574.25</v>
      </c>
      <c r="G11" s="32">
        <v>3128.7</v>
      </c>
      <c r="H11" s="32">
        <v>3939643.3594172588</v>
      </c>
      <c r="I11" s="33">
        <v>1259.1949881475562</v>
      </c>
    </row>
    <row r="12" spans="1:9" ht="12.75">
      <c r="A12" s="145" t="s">
        <v>95</v>
      </c>
      <c r="B12" s="32">
        <v>98.15</v>
      </c>
      <c r="C12" s="32">
        <v>499.675</v>
      </c>
      <c r="D12" s="32">
        <v>2</v>
      </c>
      <c r="E12" s="32">
        <v>568</v>
      </c>
      <c r="F12" s="32">
        <v>1157.5</v>
      </c>
      <c r="G12" s="32">
        <v>2325.325</v>
      </c>
      <c r="H12" s="32">
        <v>2714951.9791328604</v>
      </c>
      <c r="I12" s="33">
        <v>1167.5580743048222</v>
      </c>
    </row>
    <row r="13" spans="1:9" ht="12.75">
      <c r="A13" s="145" t="s">
        <v>96</v>
      </c>
      <c r="B13" s="32">
        <v>4900.4175</v>
      </c>
      <c r="C13" s="32">
        <v>348.5</v>
      </c>
      <c r="D13" s="32">
        <v>53</v>
      </c>
      <c r="E13" s="32">
        <v>19</v>
      </c>
      <c r="F13" s="32">
        <v>2996.8</v>
      </c>
      <c r="G13" s="32">
        <v>8317.717499999999</v>
      </c>
      <c r="H13" s="32">
        <v>12711354.921688123</v>
      </c>
      <c r="I13" s="33">
        <v>1528.2263339297258</v>
      </c>
    </row>
    <row r="14" spans="1:9" ht="12.75">
      <c r="A14" s="145" t="s">
        <v>97</v>
      </c>
      <c r="B14" s="32">
        <v>225.25</v>
      </c>
      <c r="C14" s="32">
        <v>812.625</v>
      </c>
      <c r="D14" s="32">
        <v>44</v>
      </c>
      <c r="E14" s="32">
        <v>297</v>
      </c>
      <c r="F14" s="32">
        <v>1563.98</v>
      </c>
      <c r="G14" s="32">
        <v>2942.855</v>
      </c>
      <c r="H14" s="32">
        <v>3856143.8462370634</v>
      </c>
      <c r="I14" s="33">
        <v>1310.3410960570818</v>
      </c>
    </row>
    <row r="15" spans="1:9" ht="12.75">
      <c r="A15" s="145" t="s">
        <v>98</v>
      </c>
      <c r="B15" s="32">
        <v>0</v>
      </c>
      <c r="C15" s="32">
        <v>0</v>
      </c>
      <c r="D15" s="32">
        <v>207.4</v>
      </c>
      <c r="E15" s="32">
        <v>0</v>
      </c>
      <c r="F15" s="32">
        <v>0</v>
      </c>
      <c r="G15" s="32">
        <v>207.4</v>
      </c>
      <c r="H15" s="32">
        <v>645056.074429339</v>
      </c>
      <c r="I15" s="33">
        <v>3110.2028661009595</v>
      </c>
    </row>
    <row r="16" spans="1:9" ht="12.75">
      <c r="A16" s="145" t="s">
        <v>99</v>
      </c>
      <c r="B16" s="32">
        <v>0</v>
      </c>
      <c r="C16" s="32">
        <v>0</v>
      </c>
      <c r="D16" s="32">
        <v>0</v>
      </c>
      <c r="E16" s="32">
        <v>0</v>
      </c>
      <c r="F16" s="32">
        <v>148</v>
      </c>
      <c r="G16" s="32">
        <v>148</v>
      </c>
      <c r="H16" s="32">
        <v>177899.58289759955</v>
      </c>
      <c r="I16" s="33">
        <v>1202.0242087675645</v>
      </c>
    </row>
    <row r="17" spans="1:9" ht="12.75">
      <c r="A17" s="145" t="s">
        <v>100</v>
      </c>
      <c r="B17" s="32">
        <v>18.7</v>
      </c>
      <c r="C17" s="32">
        <v>80.9</v>
      </c>
      <c r="D17" s="32">
        <v>0</v>
      </c>
      <c r="E17" s="32">
        <v>9</v>
      </c>
      <c r="F17" s="32">
        <v>174.5</v>
      </c>
      <c r="G17" s="32">
        <v>283.1</v>
      </c>
      <c r="H17" s="32">
        <v>426243.7945500222</v>
      </c>
      <c r="I17" s="33">
        <v>1505.6297935359314</v>
      </c>
    </row>
    <row r="18" spans="1:9" ht="12.75">
      <c r="A18" s="145" t="s">
        <v>101</v>
      </c>
      <c r="B18" s="32">
        <v>3</v>
      </c>
      <c r="C18" s="32">
        <v>9</v>
      </c>
      <c r="D18" s="32">
        <v>0</v>
      </c>
      <c r="E18" s="32">
        <v>0</v>
      </c>
      <c r="F18" s="32">
        <v>9</v>
      </c>
      <c r="G18" s="32">
        <v>21</v>
      </c>
      <c r="H18" s="32">
        <v>29931.033861021962</v>
      </c>
      <c r="I18" s="33">
        <v>1425.2873267153316</v>
      </c>
    </row>
    <row r="19" spans="1:9" ht="12.75">
      <c r="A19" s="145" t="s">
        <v>102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</row>
    <row r="20" spans="1:9" ht="12.75">
      <c r="A20" s="145" t="s">
        <v>103</v>
      </c>
      <c r="B20" s="32">
        <v>1798.54</v>
      </c>
      <c r="C20" s="32">
        <v>718</v>
      </c>
      <c r="D20" s="32">
        <v>0</v>
      </c>
      <c r="E20" s="32">
        <v>0</v>
      </c>
      <c r="F20" s="32">
        <v>4353.95</v>
      </c>
      <c r="G20" s="32">
        <v>6870.49</v>
      </c>
      <c r="H20" s="32">
        <v>10447002.752635438</v>
      </c>
      <c r="I20" s="33">
        <v>1520.5615251074432</v>
      </c>
    </row>
    <row r="21" spans="1:9" ht="12.75">
      <c r="A21" s="145" t="s">
        <v>104</v>
      </c>
      <c r="B21" s="32">
        <v>1114.15</v>
      </c>
      <c r="C21" s="32">
        <v>1184.575</v>
      </c>
      <c r="D21" s="32">
        <v>36</v>
      </c>
      <c r="E21" s="32">
        <v>121</v>
      </c>
      <c r="F21" s="32">
        <v>10467.58</v>
      </c>
      <c r="G21" s="32">
        <v>12923.305</v>
      </c>
      <c r="H21" s="32">
        <v>16526076.725205244</v>
      </c>
      <c r="I21" s="33">
        <v>1278.7809871550076</v>
      </c>
    </row>
    <row r="22" spans="1:9" ht="12.75">
      <c r="A22" s="145" t="s">
        <v>105</v>
      </c>
      <c r="B22" s="34">
        <v>270.575</v>
      </c>
      <c r="C22" s="34">
        <v>323.7</v>
      </c>
      <c r="D22" s="34">
        <v>49</v>
      </c>
      <c r="E22" s="34">
        <v>140</v>
      </c>
      <c r="F22" s="34">
        <v>1843.04</v>
      </c>
      <c r="G22" s="34">
        <v>2626.315</v>
      </c>
      <c r="H22" s="34">
        <v>4811535.135167624</v>
      </c>
      <c r="I22" s="35">
        <v>1832.0479969720402</v>
      </c>
    </row>
    <row r="23" spans="1:9" ht="12.75">
      <c r="A23" s="145"/>
      <c r="B23" s="32"/>
      <c r="C23" s="32"/>
      <c r="D23" s="32"/>
      <c r="E23" s="32"/>
      <c r="F23" s="32"/>
      <c r="G23" s="32"/>
      <c r="H23" s="32"/>
      <c r="I23" s="33"/>
    </row>
    <row r="24" spans="1:9" s="146" customFormat="1" ht="12.75">
      <c r="A24" s="142" t="s">
        <v>106</v>
      </c>
      <c r="B24" s="46">
        <v>1266.0603</v>
      </c>
      <c r="C24" s="46">
        <v>1661.5</v>
      </c>
      <c r="D24" s="46">
        <v>168.4</v>
      </c>
      <c r="E24" s="46">
        <v>453.5</v>
      </c>
      <c r="F24" s="46">
        <v>23</v>
      </c>
      <c r="G24" s="46">
        <v>3572.4603</v>
      </c>
      <c r="H24" s="46">
        <v>5739259.312682557</v>
      </c>
      <c r="I24" s="47">
        <v>1606.5285071698506</v>
      </c>
    </row>
    <row r="25" spans="1:9" ht="12.75">
      <c r="A25" s="145" t="s">
        <v>92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</row>
    <row r="26" spans="1:9" ht="12.75">
      <c r="A26" s="145" t="s">
        <v>93</v>
      </c>
      <c r="B26" s="32">
        <v>36</v>
      </c>
      <c r="C26" s="32">
        <v>179</v>
      </c>
      <c r="D26" s="32">
        <v>0</v>
      </c>
      <c r="E26" s="32">
        <v>140</v>
      </c>
      <c r="F26" s="32">
        <v>0</v>
      </c>
      <c r="G26" s="32">
        <v>355</v>
      </c>
      <c r="H26" s="32">
        <v>639801.4256007116</v>
      </c>
      <c r="I26" s="33">
        <v>1802.257536903413</v>
      </c>
    </row>
    <row r="27" spans="1:9" ht="12.75">
      <c r="A27" s="145" t="s">
        <v>94</v>
      </c>
      <c r="B27" s="32">
        <v>35</v>
      </c>
      <c r="C27" s="32">
        <v>172</v>
      </c>
      <c r="D27" s="32">
        <v>0</v>
      </c>
      <c r="E27" s="32">
        <v>50</v>
      </c>
      <c r="F27" s="32">
        <v>0</v>
      </c>
      <c r="G27" s="32">
        <v>257</v>
      </c>
      <c r="H27" s="32">
        <v>241480.6534203599</v>
      </c>
      <c r="I27" s="33">
        <v>939.6134374333069</v>
      </c>
    </row>
    <row r="28" spans="1:9" ht="12.75">
      <c r="A28" s="145" t="s">
        <v>95</v>
      </c>
      <c r="B28" s="32">
        <v>233.238</v>
      </c>
      <c r="C28" s="32">
        <v>269</v>
      </c>
      <c r="D28" s="32">
        <v>64.6</v>
      </c>
      <c r="E28" s="32">
        <v>70</v>
      </c>
      <c r="F28" s="32">
        <v>0</v>
      </c>
      <c r="G28" s="32">
        <v>636.838</v>
      </c>
      <c r="H28" s="32">
        <v>940820.7421297465</v>
      </c>
      <c r="I28" s="33">
        <v>1477.3313497777244</v>
      </c>
    </row>
    <row r="29" spans="1:9" ht="12.75">
      <c r="A29" s="145" t="s">
        <v>96</v>
      </c>
      <c r="B29" s="32">
        <v>121</v>
      </c>
      <c r="C29" s="32">
        <v>225</v>
      </c>
      <c r="D29" s="32">
        <v>29</v>
      </c>
      <c r="E29" s="32">
        <v>30</v>
      </c>
      <c r="F29" s="32">
        <v>0</v>
      </c>
      <c r="G29" s="32">
        <v>405</v>
      </c>
      <c r="H29" s="32">
        <v>517104.8044907625</v>
      </c>
      <c r="I29" s="33">
        <v>1276.8019863969444</v>
      </c>
    </row>
    <row r="30" spans="1:9" ht="12.75">
      <c r="A30" s="145" t="s">
        <v>97</v>
      </c>
      <c r="B30" s="32">
        <v>485.988</v>
      </c>
      <c r="C30" s="32">
        <v>305</v>
      </c>
      <c r="D30" s="32">
        <v>28</v>
      </c>
      <c r="E30" s="32">
        <v>11</v>
      </c>
      <c r="F30" s="32">
        <v>0</v>
      </c>
      <c r="G30" s="32">
        <v>829.988</v>
      </c>
      <c r="H30" s="32">
        <v>893587.8018583294</v>
      </c>
      <c r="I30" s="33">
        <v>1076.627375164857</v>
      </c>
    </row>
    <row r="31" spans="1:9" ht="12.75">
      <c r="A31" s="145" t="s">
        <v>98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3">
        <v>0</v>
      </c>
    </row>
    <row r="32" spans="1:9" ht="12.75">
      <c r="A32" s="145" t="s">
        <v>99</v>
      </c>
      <c r="B32" s="32">
        <v>0</v>
      </c>
      <c r="C32" s="32">
        <v>135</v>
      </c>
      <c r="D32" s="32">
        <v>0</v>
      </c>
      <c r="E32" s="32">
        <v>96</v>
      </c>
      <c r="F32" s="32">
        <v>0</v>
      </c>
      <c r="G32" s="32">
        <v>231</v>
      </c>
      <c r="H32" s="32">
        <v>331217.7707259024</v>
      </c>
      <c r="I32" s="33">
        <v>1433.843163315595</v>
      </c>
    </row>
    <row r="33" spans="1:9" ht="12.75">
      <c r="A33" s="145" t="s">
        <v>100</v>
      </c>
      <c r="B33" s="32">
        <v>9</v>
      </c>
      <c r="C33" s="32">
        <v>57</v>
      </c>
      <c r="D33" s="32">
        <v>1</v>
      </c>
      <c r="E33" s="32">
        <v>4</v>
      </c>
      <c r="F33" s="32">
        <v>0</v>
      </c>
      <c r="G33" s="32">
        <v>71</v>
      </c>
      <c r="H33" s="32">
        <v>103109.6366280817</v>
      </c>
      <c r="I33" s="33">
        <v>1452.2484032124182</v>
      </c>
    </row>
    <row r="34" spans="1:9" ht="12.75">
      <c r="A34" s="145" t="s">
        <v>101</v>
      </c>
      <c r="B34" s="32">
        <v>13.0843</v>
      </c>
      <c r="C34" s="32">
        <v>19.5</v>
      </c>
      <c r="D34" s="32">
        <v>0</v>
      </c>
      <c r="E34" s="32">
        <v>0</v>
      </c>
      <c r="F34" s="32">
        <v>0</v>
      </c>
      <c r="G34" s="32">
        <v>32.5843</v>
      </c>
      <c r="H34" s="32">
        <v>102604.78646039932</v>
      </c>
      <c r="I34" s="33">
        <v>3148.9025837719187</v>
      </c>
    </row>
    <row r="35" spans="1:9" ht="12.75">
      <c r="A35" s="145" t="s">
        <v>102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3">
        <v>0</v>
      </c>
    </row>
    <row r="36" spans="1:9" ht="12.75">
      <c r="A36" s="145" t="s">
        <v>103</v>
      </c>
      <c r="B36" s="32">
        <v>69</v>
      </c>
      <c r="C36" s="32">
        <v>38</v>
      </c>
      <c r="D36" s="32">
        <v>0</v>
      </c>
      <c r="E36" s="32">
        <v>10.5</v>
      </c>
      <c r="F36" s="32">
        <v>0</v>
      </c>
      <c r="G36" s="32">
        <v>117.5</v>
      </c>
      <c r="H36" s="32">
        <v>291340.6176000385</v>
      </c>
      <c r="I36" s="33">
        <v>2479.4946178726677</v>
      </c>
    </row>
    <row r="37" spans="1:9" ht="12.75">
      <c r="A37" s="145" t="s">
        <v>104</v>
      </c>
      <c r="B37" s="32">
        <v>150</v>
      </c>
      <c r="C37" s="32">
        <v>174</v>
      </c>
      <c r="D37" s="32">
        <v>15.8</v>
      </c>
      <c r="E37" s="32">
        <v>27</v>
      </c>
      <c r="F37" s="32">
        <v>0</v>
      </c>
      <c r="G37" s="32">
        <v>366.8</v>
      </c>
      <c r="H37" s="32">
        <v>1178302.2610075367</v>
      </c>
      <c r="I37" s="33">
        <v>3212.3834814818338</v>
      </c>
    </row>
    <row r="38" spans="1:9" ht="12.75">
      <c r="A38" s="145" t="s">
        <v>105</v>
      </c>
      <c r="B38" s="34">
        <v>113.75</v>
      </c>
      <c r="C38" s="34">
        <v>88</v>
      </c>
      <c r="D38" s="34">
        <v>30</v>
      </c>
      <c r="E38" s="34">
        <v>15</v>
      </c>
      <c r="F38" s="34">
        <v>23</v>
      </c>
      <c r="G38" s="34">
        <v>269.75</v>
      </c>
      <c r="H38" s="34">
        <v>499888.81276068906</v>
      </c>
      <c r="I38" s="33">
        <v>1853.1559323843894</v>
      </c>
    </row>
    <row r="39" spans="1:9" ht="12.75">
      <c r="A39" s="145"/>
      <c r="B39" s="32"/>
      <c r="C39" s="32"/>
      <c r="D39" s="32"/>
      <c r="E39" s="32"/>
      <c r="F39" s="32"/>
      <c r="G39" s="32"/>
      <c r="H39" s="32"/>
      <c r="I39" s="33"/>
    </row>
    <row r="40" spans="1:11" s="146" customFormat="1" ht="13.5" thickBot="1">
      <c r="A40" s="143" t="s">
        <v>107</v>
      </c>
      <c r="B40" s="49">
        <v>91</v>
      </c>
      <c r="C40" s="49">
        <v>609.8</v>
      </c>
      <c r="D40" s="49">
        <v>199.15</v>
      </c>
      <c r="E40" s="49">
        <v>25.5</v>
      </c>
      <c r="F40" s="49">
        <v>961.3</v>
      </c>
      <c r="G40" s="49">
        <v>1886.75</v>
      </c>
      <c r="H40" s="49">
        <v>1887611.9385044412</v>
      </c>
      <c r="I40" s="149">
        <v>1000.4568376862018</v>
      </c>
      <c r="K40" s="45"/>
    </row>
    <row r="41" ht="12.75">
      <c r="A41" s="37" t="s">
        <v>219</v>
      </c>
    </row>
  </sheetData>
  <mergeCells count="7">
    <mergeCell ref="C6:D6"/>
    <mergeCell ref="E6:F6"/>
    <mergeCell ref="H6:I6"/>
    <mergeCell ref="A1:I1"/>
    <mergeCell ref="A3:I3"/>
    <mergeCell ref="B5:G5"/>
    <mergeCell ref="H5:I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26"/>
  <dimension ref="A1:J41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28.7109375" style="36" customWidth="1"/>
    <col min="2" max="9" width="14.8515625" style="36" customWidth="1"/>
    <col min="10" max="10" width="11.421875" style="23" customWidth="1"/>
    <col min="11" max="11" width="13.8515625" style="23" bestFit="1" customWidth="1"/>
    <col min="12" max="16384" width="11.421875" style="23" customWidth="1"/>
  </cols>
  <sheetData>
    <row r="1" spans="1:10" ht="18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22"/>
    </row>
    <row r="3" spans="1:9" ht="15">
      <c r="A3" s="184" t="s">
        <v>226</v>
      </c>
      <c r="B3" s="185"/>
      <c r="C3" s="185"/>
      <c r="D3" s="185"/>
      <c r="E3" s="185"/>
      <c r="F3" s="185"/>
      <c r="G3" s="185"/>
      <c r="H3" s="185"/>
      <c r="I3" s="185"/>
    </row>
    <row r="4" spans="1:9" ht="13.5" thickBot="1">
      <c r="A4" s="163"/>
      <c r="B4" s="164"/>
      <c r="C4" s="164"/>
      <c r="D4" s="164"/>
      <c r="E4" s="164"/>
      <c r="F4" s="164"/>
      <c r="G4" s="164"/>
      <c r="H4" s="164"/>
      <c r="I4" s="164"/>
    </row>
    <row r="5" spans="1:9" ht="12.75">
      <c r="A5" s="127"/>
      <c r="B5" s="186" t="s">
        <v>76</v>
      </c>
      <c r="C5" s="187"/>
      <c r="D5" s="187"/>
      <c r="E5" s="187"/>
      <c r="F5" s="187"/>
      <c r="G5" s="188"/>
      <c r="H5" s="189" t="s">
        <v>77</v>
      </c>
      <c r="I5" s="162"/>
    </row>
    <row r="6" spans="1:9" ht="12.75">
      <c r="A6" s="26" t="s">
        <v>78</v>
      </c>
      <c r="B6" s="25" t="s">
        <v>79</v>
      </c>
      <c r="C6" s="179" t="s">
        <v>80</v>
      </c>
      <c r="D6" s="180"/>
      <c r="E6" s="179" t="s">
        <v>81</v>
      </c>
      <c r="F6" s="180"/>
      <c r="G6" s="25" t="s">
        <v>4</v>
      </c>
      <c r="H6" s="181" t="s">
        <v>82</v>
      </c>
      <c r="I6" s="182"/>
    </row>
    <row r="7" spans="1:9" ht="13.5" thickBot="1">
      <c r="A7" s="27"/>
      <c r="B7" s="28" t="s">
        <v>83</v>
      </c>
      <c r="C7" s="28" t="s">
        <v>84</v>
      </c>
      <c r="D7" s="29" t="s">
        <v>85</v>
      </c>
      <c r="E7" s="28" t="s">
        <v>86</v>
      </c>
      <c r="F7" s="25" t="s">
        <v>87</v>
      </c>
      <c r="G7" s="28" t="s">
        <v>88</v>
      </c>
      <c r="H7" s="28" t="s">
        <v>89</v>
      </c>
      <c r="I7" s="28" t="s">
        <v>90</v>
      </c>
    </row>
    <row r="8" spans="1:9" s="146" customFormat="1" ht="12.75">
      <c r="A8" s="141" t="s">
        <v>91</v>
      </c>
      <c r="B8" s="147">
        <v>213</v>
      </c>
      <c r="C8" s="147">
        <v>685.02</v>
      </c>
      <c r="D8" s="147">
        <v>47</v>
      </c>
      <c r="E8" s="147">
        <v>1058</v>
      </c>
      <c r="F8" s="147">
        <v>10618.334</v>
      </c>
      <c r="G8" s="147">
        <v>12621.354000000001</v>
      </c>
      <c r="H8" s="147">
        <v>18365218.227495104</v>
      </c>
      <c r="I8" s="148">
        <v>1455.0909694391823</v>
      </c>
    </row>
    <row r="9" spans="1:9" ht="12.75">
      <c r="A9" s="31" t="s">
        <v>92</v>
      </c>
      <c r="B9" s="32">
        <v>0</v>
      </c>
      <c r="C9" s="32">
        <v>0</v>
      </c>
      <c r="D9" s="32">
        <v>0</v>
      </c>
      <c r="E9" s="32">
        <v>80</v>
      </c>
      <c r="F9" s="32">
        <v>12.51</v>
      </c>
      <c r="G9" s="32">
        <v>92.51</v>
      </c>
      <c r="H9" s="32">
        <v>144609.52243578187</v>
      </c>
      <c r="I9" s="33">
        <v>1563.1771963656022</v>
      </c>
    </row>
    <row r="10" spans="1:9" ht="12.75">
      <c r="A10" s="31" t="s">
        <v>93</v>
      </c>
      <c r="B10" s="32">
        <v>0</v>
      </c>
      <c r="C10" s="32">
        <v>6</v>
      </c>
      <c r="D10" s="32">
        <v>0</v>
      </c>
      <c r="E10" s="32">
        <v>428</v>
      </c>
      <c r="F10" s="32">
        <v>314.58</v>
      </c>
      <c r="G10" s="32">
        <v>748.58</v>
      </c>
      <c r="H10" s="32">
        <v>1164515.0433329728</v>
      </c>
      <c r="I10" s="33">
        <v>1555.632054467088</v>
      </c>
    </row>
    <row r="11" spans="1:9" ht="12.75">
      <c r="A11" s="31" t="s">
        <v>94</v>
      </c>
      <c r="B11" s="32">
        <v>10</v>
      </c>
      <c r="C11" s="32">
        <v>39</v>
      </c>
      <c r="D11" s="32">
        <v>3</v>
      </c>
      <c r="E11" s="32">
        <v>164</v>
      </c>
      <c r="F11" s="32">
        <v>115</v>
      </c>
      <c r="G11" s="32">
        <v>331</v>
      </c>
      <c r="H11" s="32">
        <v>655289.5075306817</v>
      </c>
      <c r="I11" s="33">
        <v>1979.7266088540232</v>
      </c>
    </row>
    <row r="12" spans="1:9" ht="12.75">
      <c r="A12" s="31" t="s">
        <v>95</v>
      </c>
      <c r="B12" s="32">
        <v>25</v>
      </c>
      <c r="C12" s="32">
        <v>54.56</v>
      </c>
      <c r="D12" s="32">
        <v>6</v>
      </c>
      <c r="E12" s="32">
        <v>69</v>
      </c>
      <c r="F12" s="32">
        <v>3859.81</v>
      </c>
      <c r="G12" s="32">
        <v>4014.37</v>
      </c>
      <c r="H12" s="32">
        <v>5013203.634921209</v>
      </c>
      <c r="I12" s="33">
        <v>1248.81454248642</v>
      </c>
    </row>
    <row r="13" spans="1:9" ht="12.75">
      <c r="A13" s="31" t="s">
        <v>96</v>
      </c>
      <c r="B13" s="32">
        <v>0</v>
      </c>
      <c r="C13" s="32">
        <v>87.56</v>
      </c>
      <c r="D13" s="32">
        <v>0</v>
      </c>
      <c r="E13" s="32">
        <v>0</v>
      </c>
      <c r="F13" s="32">
        <v>48.36</v>
      </c>
      <c r="G13" s="32">
        <v>135.92</v>
      </c>
      <c r="H13" s="32">
        <v>218215.4748596637</v>
      </c>
      <c r="I13" s="33">
        <v>1605.4699445237177</v>
      </c>
    </row>
    <row r="14" spans="1:9" ht="12.75">
      <c r="A14" s="31" t="s">
        <v>97</v>
      </c>
      <c r="B14" s="32">
        <v>0</v>
      </c>
      <c r="C14" s="32">
        <v>80.58</v>
      </c>
      <c r="D14" s="32">
        <v>0</v>
      </c>
      <c r="E14" s="32">
        <v>0</v>
      </c>
      <c r="F14" s="32">
        <v>106.84</v>
      </c>
      <c r="G14" s="32">
        <v>187.42</v>
      </c>
      <c r="H14" s="32">
        <v>271603.3800920751</v>
      </c>
      <c r="I14" s="33">
        <v>1449.1696728848315</v>
      </c>
    </row>
    <row r="15" spans="1:9" ht="12.75">
      <c r="A15" s="31" t="s">
        <v>98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</row>
    <row r="16" spans="1:9" ht="12.75">
      <c r="A16" s="31" t="s">
        <v>99</v>
      </c>
      <c r="B16" s="32">
        <v>143</v>
      </c>
      <c r="C16" s="32">
        <v>44</v>
      </c>
      <c r="D16" s="32">
        <v>16</v>
      </c>
      <c r="E16" s="32">
        <v>46</v>
      </c>
      <c r="F16" s="32">
        <v>4225.51</v>
      </c>
      <c r="G16" s="32">
        <v>4474.51</v>
      </c>
      <c r="H16" s="32">
        <v>7041928.407438125</v>
      </c>
      <c r="I16" s="33">
        <v>1573.787611925803</v>
      </c>
    </row>
    <row r="17" spans="1:9" ht="12.75">
      <c r="A17" s="31" t="s">
        <v>100</v>
      </c>
      <c r="B17" s="32">
        <v>7</v>
      </c>
      <c r="C17" s="32">
        <v>15</v>
      </c>
      <c r="D17" s="32">
        <v>0</v>
      </c>
      <c r="E17" s="32">
        <v>10</v>
      </c>
      <c r="F17" s="32">
        <v>169.08</v>
      </c>
      <c r="G17" s="32">
        <v>201.08</v>
      </c>
      <c r="H17" s="32">
        <v>356087.6516053034</v>
      </c>
      <c r="I17" s="33">
        <v>1770.8755301636334</v>
      </c>
    </row>
    <row r="18" spans="1:9" ht="12.75">
      <c r="A18" s="31" t="s">
        <v>101</v>
      </c>
      <c r="B18" s="32">
        <v>15</v>
      </c>
      <c r="C18" s="32">
        <v>41.62</v>
      </c>
      <c r="D18" s="32">
        <v>0</v>
      </c>
      <c r="E18" s="32">
        <v>37</v>
      </c>
      <c r="F18" s="32">
        <v>438.724</v>
      </c>
      <c r="G18" s="32">
        <v>532.344</v>
      </c>
      <c r="H18" s="32">
        <v>642890.6278172443</v>
      </c>
      <c r="I18" s="33">
        <v>1207.6601367109317</v>
      </c>
    </row>
    <row r="19" spans="1:9" ht="12.75">
      <c r="A19" s="31" t="s">
        <v>102</v>
      </c>
      <c r="B19" s="32">
        <v>0</v>
      </c>
      <c r="C19" s="32">
        <v>7</v>
      </c>
      <c r="D19" s="32">
        <v>0</v>
      </c>
      <c r="E19" s="32">
        <v>0</v>
      </c>
      <c r="F19" s="32">
        <v>114</v>
      </c>
      <c r="G19" s="32">
        <v>121</v>
      </c>
      <c r="H19" s="32">
        <v>191410.33500414697</v>
      </c>
      <c r="I19" s="33">
        <v>1581.9035950755947</v>
      </c>
    </row>
    <row r="20" spans="1:9" ht="12.75">
      <c r="A20" s="31" t="s">
        <v>103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</row>
    <row r="21" spans="1:9" ht="12.75">
      <c r="A21" s="31" t="s">
        <v>104</v>
      </c>
      <c r="B21" s="32">
        <v>4</v>
      </c>
      <c r="C21" s="32">
        <v>187.45</v>
      </c>
      <c r="D21" s="32">
        <v>17</v>
      </c>
      <c r="E21" s="32">
        <v>46</v>
      </c>
      <c r="F21" s="32">
        <v>179.98</v>
      </c>
      <c r="G21" s="32">
        <v>434.43</v>
      </c>
      <c r="H21" s="32">
        <v>790583.3423485149</v>
      </c>
      <c r="I21" s="33">
        <v>1819.8175594422921</v>
      </c>
    </row>
    <row r="22" spans="1:9" ht="12.75">
      <c r="A22" s="31" t="s">
        <v>105</v>
      </c>
      <c r="B22" s="34">
        <v>9</v>
      </c>
      <c r="C22" s="34">
        <v>122.25</v>
      </c>
      <c r="D22" s="34">
        <v>5</v>
      </c>
      <c r="E22" s="34">
        <v>178</v>
      </c>
      <c r="F22" s="34">
        <v>1033.94</v>
      </c>
      <c r="G22" s="34">
        <v>1348.19</v>
      </c>
      <c r="H22" s="34">
        <v>1874881.300109384</v>
      </c>
      <c r="I22" s="35">
        <v>1390.6654849163576</v>
      </c>
    </row>
    <row r="23" spans="1:9" ht="12.75">
      <c r="A23" s="31"/>
      <c r="B23" s="32"/>
      <c r="C23" s="32"/>
      <c r="D23" s="32"/>
      <c r="E23" s="32"/>
      <c r="F23" s="32"/>
      <c r="G23" s="32"/>
      <c r="H23" s="32"/>
      <c r="I23" s="33"/>
    </row>
    <row r="24" spans="1:9" s="146" customFormat="1" ht="12.75">
      <c r="A24" s="142" t="s">
        <v>106</v>
      </c>
      <c r="B24" s="46">
        <v>145.6</v>
      </c>
      <c r="C24" s="46">
        <v>1685.2945</v>
      </c>
      <c r="D24" s="46">
        <v>195</v>
      </c>
      <c r="E24" s="46">
        <v>385.1</v>
      </c>
      <c r="F24" s="46">
        <v>468.01</v>
      </c>
      <c r="G24" s="46">
        <v>2879.0045</v>
      </c>
      <c r="H24" s="46">
        <v>4989514.141814816</v>
      </c>
      <c r="I24" s="47">
        <v>1733.06924036236</v>
      </c>
    </row>
    <row r="25" spans="1:9" ht="12.75">
      <c r="A25" s="31" t="s">
        <v>92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</row>
    <row r="26" spans="1:9" ht="12.75">
      <c r="A26" s="31" t="s">
        <v>93</v>
      </c>
      <c r="B26" s="32">
        <v>0</v>
      </c>
      <c r="C26" s="32">
        <v>615.2945</v>
      </c>
      <c r="D26" s="32">
        <v>0</v>
      </c>
      <c r="E26" s="32">
        <v>11</v>
      </c>
      <c r="F26" s="32">
        <v>0</v>
      </c>
      <c r="G26" s="32">
        <v>626.2945</v>
      </c>
      <c r="H26" s="32">
        <v>1032382.5321841983</v>
      </c>
      <c r="I26" s="33">
        <v>1648.3978897853938</v>
      </c>
    </row>
    <row r="27" spans="1:9" ht="12.75">
      <c r="A27" s="31" t="s">
        <v>94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3">
        <v>0</v>
      </c>
    </row>
    <row r="28" spans="1:9" ht="12.75">
      <c r="A28" s="31" t="s">
        <v>95</v>
      </c>
      <c r="B28" s="32">
        <v>0</v>
      </c>
      <c r="C28" s="32">
        <v>174</v>
      </c>
      <c r="D28" s="32">
        <v>0</v>
      </c>
      <c r="E28" s="32">
        <v>230.2</v>
      </c>
      <c r="F28" s="32">
        <v>6</v>
      </c>
      <c r="G28" s="32">
        <v>410.2</v>
      </c>
      <c r="H28" s="32">
        <v>677077.9993509069</v>
      </c>
      <c r="I28" s="33">
        <v>1650.6045815477985</v>
      </c>
    </row>
    <row r="29" spans="1:9" ht="12.75">
      <c r="A29" s="31" t="s">
        <v>96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</row>
    <row r="30" spans="1:9" ht="12.75">
      <c r="A30" s="31" t="s">
        <v>97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3">
        <v>0</v>
      </c>
    </row>
    <row r="31" spans="1:9" ht="12.75">
      <c r="A31" s="31" t="s">
        <v>98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3">
        <v>0</v>
      </c>
    </row>
    <row r="32" spans="1:9" ht="12.75">
      <c r="A32" s="31" t="s">
        <v>99</v>
      </c>
      <c r="B32" s="32">
        <v>30</v>
      </c>
      <c r="C32" s="32">
        <v>530</v>
      </c>
      <c r="D32" s="32">
        <v>168</v>
      </c>
      <c r="E32" s="32">
        <v>103</v>
      </c>
      <c r="F32" s="32">
        <v>292</v>
      </c>
      <c r="G32" s="32">
        <v>1123</v>
      </c>
      <c r="H32" s="32">
        <v>1829210.3902972606</v>
      </c>
      <c r="I32" s="33">
        <v>1628.8605434525919</v>
      </c>
    </row>
    <row r="33" spans="1:9" ht="12.75">
      <c r="A33" s="31" t="s">
        <v>100</v>
      </c>
      <c r="B33" s="32">
        <v>0</v>
      </c>
      <c r="C33" s="32">
        <v>69</v>
      </c>
      <c r="D33" s="32">
        <v>20</v>
      </c>
      <c r="E33" s="32">
        <v>5</v>
      </c>
      <c r="F33" s="32">
        <v>0</v>
      </c>
      <c r="G33" s="32">
        <v>94</v>
      </c>
      <c r="H33" s="32">
        <v>158390.729989302</v>
      </c>
      <c r="I33" s="33">
        <v>1685.0077658436383</v>
      </c>
    </row>
    <row r="34" spans="1:9" ht="12.75">
      <c r="A34" s="31" t="s">
        <v>101</v>
      </c>
      <c r="B34" s="32">
        <v>115.6</v>
      </c>
      <c r="C34" s="32">
        <v>150</v>
      </c>
      <c r="D34" s="32">
        <v>5</v>
      </c>
      <c r="E34" s="32">
        <v>0</v>
      </c>
      <c r="F34" s="32">
        <v>102.34</v>
      </c>
      <c r="G34" s="32">
        <v>372.94</v>
      </c>
      <c r="H34" s="32">
        <v>812063.5149591913</v>
      </c>
      <c r="I34" s="33">
        <v>2177.464243468631</v>
      </c>
    </row>
    <row r="35" spans="1:9" ht="12.75">
      <c r="A35" s="31" t="s">
        <v>102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3">
        <v>0</v>
      </c>
    </row>
    <row r="36" spans="1:9" ht="12.75">
      <c r="A36" s="31" t="s">
        <v>103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3">
        <v>0</v>
      </c>
    </row>
    <row r="37" spans="1:9" ht="12.75">
      <c r="A37" s="31" t="s">
        <v>104</v>
      </c>
      <c r="B37" s="32">
        <v>0</v>
      </c>
      <c r="C37" s="32">
        <v>0</v>
      </c>
      <c r="D37" s="32">
        <v>2</v>
      </c>
      <c r="E37" s="32">
        <v>29.9</v>
      </c>
      <c r="F37" s="32">
        <v>23.67</v>
      </c>
      <c r="G37" s="32">
        <v>55.57</v>
      </c>
      <c r="H37" s="32">
        <v>103157.7175964324</v>
      </c>
      <c r="I37" s="33">
        <v>1856.3562641071153</v>
      </c>
    </row>
    <row r="38" spans="1:9" ht="12.75">
      <c r="A38" s="31" t="s">
        <v>105</v>
      </c>
      <c r="B38" s="34">
        <v>0</v>
      </c>
      <c r="C38" s="34">
        <v>147</v>
      </c>
      <c r="D38" s="34">
        <v>0</v>
      </c>
      <c r="E38" s="34">
        <v>6</v>
      </c>
      <c r="F38" s="34">
        <v>44</v>
      </c>
      <c r="G38" s="34">
        <v>197</v>
      </c>
      <c r="H38" s="34">
        <v>377231.2574375248</v>
      </c>
      <c r="I38" s="33">
        <v>1914.8794793782984</v>
      </c>
    </row>
    <row r="39" spans="1:9" ht="12.75">
      <c r="A39" s="31"/>
      <c r="B39" s="32"/>
      <c r="C39" s="32"/>
      <c r="D39" s="32"/>
      <c r="E39" s="32"/>
      <c r="F39" s="32"/>
      <c r="G39" s="32"/>
      <c r="H39" s="32"/>
      <c r="I39" s="33"/>
    </row>
    <row r="40" spans="1:9" s="146" customFormat="1" ht="13.5" thickBot="1">
      <c r="A40" s="143" t="s">
        <v>107</v>
      </c>
      <c r="B40" s="49">
        <v>0</v>
      </c>
      <c r="C40" s="49">
        <v>182</v>
      </c>
      <c r="D40" s="49">
        <v>0</v>
      </c>
      <c r="E40" s="49">
        <v>14.5</v>
      </c>
      <c r="F40" s="49">
        <v>193.6</v>
      </c>
      <c r="G40" s="49">
        <v>390.1</v>
      </c>
      <c r="H40" s="49">
        <v>526191.7328439958</v>
      </c>
      <c r="I40" s="149">
        <v>1348.863708905398</v>
      </c>
    </row>
    <row r="41" ht="12.75">
      <c r="A41" s="37" t="s">
        <v>220</v>
      </c>
    </row>
  </sheetData>
  <mergeCells count="8">
    <mergeCell ref="C6:D6"/>
    <mergeCell ref="E6:F6"/>
    <mergeCell ref="H6:I6"/>
    <mergeCell ref="A1:I1"/>
    <mergeCell ref="A3:I3"/>
    <mergeCell ref="A4:I4"/>
    <mergeCell ref="B5:G5"/>
    <mergeCell ref="H5:I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9"/>
  <dimension ref="A1:I86"/>
  <sheetViews>
    <sheetView zoomScale="75" zoomScaleNormal="75" workbookViewId="0" topLeftCell="A62">
      <selection activeCell="B12" sqref="B12"/>
    </sheetView>
  </sheetViews>
  <sheetFormatPr defaultColWidth="11.421875" defaultRowHeight="12.75"/>
  <cols>
    <col min="1" max="1" width="30.7109375" style="23" customWidth="1"/>
    <col min="2" max="4" width="20.7109375" style="23" customWidth="1"/>
    <col min="5" max="5" width="24.140625" style="23" customWidth="1"/>
    <col min="6" max="16384" width="11.421875" style="23" customWidth="1"/>
  </cols>
  <sheetData>
    <row r="1" spans="1:9" s="24" customFormat="1" ht="18">
      <c r="A1" s="183" t="s">
        <v>0</v>
      </c>
      <c r="B1" s="183"/>
      <c r="C1" s="183"/>
      <c r="D1" s="183"/>
      <c r="E1" s="183"/>
      <c r="F1" s="22"/>
      <c r="G1" s="22"/>
      <c r="H1" s="22"/>
      <c r="I1" s="22"/>
    </row>
    <row r="3" spans="1:6" ht="15">
      <c r="A3" s="184" t="s">
        <v>238</v>
      </c>
      <c r="B3" s="185"/>
      <c r="C3" s="185"/>
      <c r="D3" s="185"/>
      <c r="E3" s="185"/>
      <c r="F3" s="38"/>
    </row>
    <row r="4" spans="1:6" ht="15" thickBot="1">
      <c r="A4" s="130"/>
      <c r="B4" s="130"/>
      <c r="C4" s="130"/>
      <c r="D4" s="130"/>
      <c r="E4" s="130"/>
      <c r="F4" s="38"/>
    </row>
    <row r="5" spans="1:5" ht="12.75">
      <c r="A5" s="131" t="s">
        <v>1</v>
      </c>
      <c r="B5" s="132" t="s">
        <v>108</v>
      </c>
      <c r="C5" s="186" t="s">
        <v>109</v>
      </c>
      <c r="D5" s="187"/>
      <c r="E5" s="187"/>
    </row>
    <row r="6" spans="1:5" ht="13.5" thickBot="1">
      <c r="A6" s="39" t="s">
        <v>5</v>
      </c>
      <c r="B6" s="28" t="s">
        <v>110</v>
      </c>
      <c r="C6" s="28" t="s">
        <v>111</v>
      </c>
      <c r="D6" s="28" t="s">
        <v>112</v>
      </c>
      <c r="E6" s="28" t="s">
        <v>4</v>
      </c>
    </row>
    <row r="7" spans="1:5" ht="12.75">
      <c r="A7" s="40" t="s">
        <v>15</v>
      </c>
      <c r="B7" s="41">
        <v>2</v>
      </c>
      <c r="C7" s="41">
        <v>190</v>
      </c>
      <c r="D7" s="41">
        <v>0</v>
      </c>
      <c r="E7" s="42">
        <v>190</v>
      </c>
    </row>
    <row r="8" spans="1:5" ht="12.75">
      <c r="A8" s="36" t="s">
        <v>16</v>
      </c>
      <c r="B8" s="43">
        <v>17</v>
      </c>
      <c r="C8" s="43">
        <v>1200</v>
      </c>
      <c r="D8" s="43">
        <v>100</v>
      </c>
      <c r="E8" s="44">
        <v>1300</v>
      </c>
    </row>
    <row r="9" spans="1:5" ht="12.75">
      <c r="A9" s="36" t="s">
        <v>17</v>
      </c>
      <c r="B9" s="43">
        <v>2</v>
      </c>
      <c r="C9" s="43">
        <v>380</v>
      </c>
      <c r="D9" s="43">
        <v>0</v>
      </c>
      <c r="E9" s="44">
        <v>380</v>
      </c>
    </row>
    <row r="10" spans="1:5" ht="12.75">
      <c r="A10" s="36" t="s">
        <v>18</v>
      </c>
      <c r="B10" s="43">
        <v>13</v>
      </c>
      <c r="C10" s="43">
        <v>801</v>
      </c>
      <c r="D10" s="43">
        <v>153.28</v>
      </c>
      <c r="E10" s="44">
        <v>954.28</v>
      </c>
    </row>
    <row r="11" spans="1:5" ht="12.75">
      <c r="A11" s="45" t="s">
        <v>113</v>
      </c>
      <c r="B11" s="46">
        <v>34</v>
      </c>
      <c r="C11" s="46">
        <v>2571</v>
      </c>
      <c r="D11" s="46">
        <v>253.28</v>
      </c>
      <c r="E11" s="47">
        <v>2824.28</v>
      </c>
    </row>
    <row r="12" spans="1:5" ht="12.75">
      <c r="A12" s="36"/>
      <c r="B12" s="43"/>
      <c r="C12" s="43"/>
      <c r="D12" s="43"/>
      <c r="E12" s="44"/>
    </row>
    <row r="13" spans="1:5" ht="12.75">
      <c r="A13" s="45" t="s">
        <v>114</v>
      </c>
      <c r="B13" s="46">
        <v>16</v>
      </c>
      <c r="C13" s="46">
        <v>1291.52</v>
      </c>
      <c r="D13" s="46">
        <v>117.02</v>
      </c>
      <c r="E13" s="47">
        <v>1408.54</v>
      </c>
    </row>
    <row r="14" spans="1:5" ht="12.75">
      <c r="A14" s="36"/>
      <c r="B14" s="43"/>
      <c r="C14" s="43"/>
      <c r="D14" s="43"/>
      <c r="E14" s="44"/>
    </row>
    <row r="15" spans="1:5" ht="12.75">
      <c r="A15" s="45" t="s">
        <v>115</v>
      </c>
      <c r="B15" s="46">
        <v>6</v>
      </c>
      <c r="C15" s="46">
        <v>1586.5</v>
      </c>
      <c r="D15" s="46">
        <v>106.1</v>
      </c>
      <c r="E15" s="47">
        <v>1692.6</v>
      </c>
    </row>
    <row r="16" spans="1:5" ht="12.75">
      <c r="A16" s="36"/>
      <c r="B16" s="43"/>
      <c r="C16" s="43"/>
      <c r="D16" s="43"/>
      <c r="E16" s="44"/>
    </row>
    <row r="17" spans="1:5" ht="12.75">
      <c r="A17" s="36" t="s">
        <v>22</v>
      </c>
      <c r="B17" s="43">
        <v>7</v>
      </c>
      <c r="C17" s="43">
        <v>153</v>
      </c>
      <c r="D17" s="43">
        <v>10</v>
      </c>
      <c r="E17" s="44">
        <v>163</v>
      </c>
    </row>
    <row r="18" spans="1:5" ht="12.75">
      <c r="A18" s="36" t="s">
        <v>23</v>
      </c>
      <c r="B18" s="43">
        <v>33</v>
      </c>
      <c r="C18" s="43">
        <v>834</v>
      </c>
      <c r="D18" s="43">
        <v>30</v>
      </c>
      <c r="E18" s="44">
        <v>864</v>
      </c>
    </row>
    <row r="19" spans="1:5" ht="12.75">
      <c r="A19" s="36" t="s">
        <v>24</v>
      </c>
      <c r="B19" s="43">
        <v>31</v>
      </c>
      <c r="C19" s="43">
        <v>1960</v>
      </c>
      <c r="D19" s="43">
        <v>28</v>
      </c>
      <c r="E19" s="44">
        <v>1988</v>
      </c>
    </row>
    <row r="20" spans="1:5" ht="12.75">
      <c r="A20" s="45" t="s">
        <v>116</v>
      </c>
      <c r="B20" s="46">
        <v>71</v>
      </c>
      <c r="C20" s="46">
        <v>2947</v>
      </c>
      <c r="D20" s="46">
        <v>68</v>
      </c>
      <c r="E20" s="47">
        <v>3015</v>
      </c>
    </row>
    <row r="21" spans="1:5" ht="12.75">
      <c r="A21" s="36"/>
      <c r="B21" s="43"/>
      <c r="C21" s="43"/>
      <c r="D21" s="43"/>
      <c r="E21" s="44"/>
    </row>
    <row r="22" spans="1:5" ht="12.75">
      <c r="A22" s="45" t="s">
        <v>117</v>
      </c>
      <c r="B22" s="46">
        <v>6</v>
      </c>
      <c r="C22" s="46">
        <v>47</v>
      </c>
      <c r="D22" s="46">
        <v>0.5</v>
      </c>
      <c r="E22" s="47">
        <v>47.5</v>
      </c>
    </row>
    <row r="23" spans="1:5" ht="12.75">
      <c r="A23" s="36"/>
      <c r="B23" s="43"/>
      <c r="C23" s="43"/>
      <c r="D23" s="43"/>
      <c r="E23" s="44"/>
    </row>
    <row r="24" spans="1:5" ht="12.75">
      <c r="A24" s="45" t="s">
        <v>118</v>
      </c>
      <c r="B24" s="46">
        <v>4</v>
      </c>
      <c r="C24" s="46">
        <v>573</v>
      </c>
      <c r="D24" s="46">
        <v>0</v>
      </c>
      <c r="E24" s="47">
        <v>573</v>
      </c>
    </row>
    <row r="25" spans="1:5" ht="12.75">
      <c r="A25" s="36"/>
      <c r="B25" s="43"/>
      <c r="C25" s="43"/>
      <c r="D25" s="43"/>
      <c r="E25" s="44"/>
    </row>
    <row r="26" spans="1:5" ht="12.75">
      <c r="A26" s="36" t="s">
        <v>28</v>
      </c>
      <c r="B26" s="43">
        <v>7</v>
      </c>
      <c r="C26" s="43">
        <v>674</v>
      </c>
      <c r="D26" s="43">
        <v>75</v>
      </c>
      <c r="E26" s="44">
        <v>749</v>
      </c>
    </row>
    <row r="27" spans="1:5" ht="12.75">
      <c r="A27" s="36" t="s">
        <v>29</v>
      </c>
      <c r="B27" s="43">
        <v>19</v>
      </c>
      <c r="C27" s="43">
        <v>60</v>
      </c>
      <c r="D27" s="43">
        <v>86</v>
      </c>
      <c r="E27" s="44">
        <v>146</v>
      </c>
    </row>
    <row r="28" spans="1:5" ht="12.75">
      <c r="A28" s="36" t="s">
        <v>30</v>
      </c>
      <c r="B28" s="43">
        <v>4</v>
      </c>
      <c r="C28" s="43">
        <v>414</v>
      </c>
      <c r="D28" s="43">
        <v>23</v>
      </c>
      <c r="E28" s="44">
        <v>437</v>
      </c>
    </row>
    <row r="29" spans="1:5" ht="12.75">
      <c r="A29" s="45" t="s">
        <v>119</v>
      </c>
      <c r="B29" s="46">
        <v>30</v>
      </c>
      <c r="C29" s="46">
        <v>1148</v>
      </c>
      <c r="D29" s="46">
        <v>184</v>
      </c>
      <c r="E29" s="47">
        <v>1332</v>
      </c>
    </row>
    <row r="30" spans="1:5" ht="12.75">
      <c r="A30" s="36"/>
      <c r="B30" s="43"/>
      <c r="C30" s="43"/>
      <c r="D30" s="43"/>
      <c r="E30" s="44"/>
    </row>
    <row r="31" spans="1:5" ht="12.75">
      <c r="A31" s="36" t="s">
        <v>32</v>
      </c>
      <c r="B31" s="43">
        <v>0</v>
      </c>
      <c r="C31" s="43">
        <v>435</v>
      </c>
      <c r="D31" s="43">
        <v>48</v>
      </c>
      <c r="E31" s="44">
        <v>483</v>
      </c>
    </row>
    <row r="32" spans="1:5" ht="12.75">
      <c r="A32" s="36" t="s">
        <v>33</v>
      </c>
      <c r="B32" s="43">
        <v>0</v>
      </c>
      <c r="C32" s="43">
        <v>0</v>
      </c>
      <c r="D32" s="43">
        <v>0</v>
      </c>
      <c r="E32" s="44">
        <v>0</v>
      </c>
    </row>
    <row r="33" spans="1:5" ht="12.75">
      <c r="A33" s="36" t="s">
        <v>34</v>
      </c>
      <c r="B33" s="43">
        <v>0</v>
      </c>
      <c r="C33" s="43">
        <v>0</v>
      </c>
      <c r="D33" s="43">
        <v>0</v>
      </c>
      <c r="E33" s="44">
        <v>0</v>
      </c>
    </row>
    <row r="34" spans="1:5" ht="12.75">
      <c r="A34" s="36" t="s">
        <v>35</v>
      </c>
      <c r="B34" s="43">
        <v>0</v>
      </c>
      <c r="C34" s="43">
        <v>0</v>
      </c>
      <c r="D34" s="43">
        <v>0</v>
      </c>
      <c r="E34" s="44">
        <v>0</v>
      </c>
    </row>
    <row r="35" spans="1:5" ht="12.75">
      <c r="A35" s="45" t="s">
        <v>120</v>
      </c>
      <c r="B35" s="46">
        <v>28</v>
      </c>
      <c r="C35" s="46">
        <v>1580</v>
      </c>
      <c r="D35" s="46">
        <v>48</v>
      </c>
      <c r="E35" s="47">
        <v>1628</v>
      </c>
    </row>
    <row r="36" spans="1:5" ht="12.75">
      <c r="A36" s="36"/>
      <c r="B36" s="43"/>
      <c r="C36" s="43"/>
      <c r="D36" s="43"/>
      <c r="E36" s="44"/>
    </row>
    <row r="37" spans="1:5" ht="12.75">
      <c r="A37" s="45" t="s">
        <v>121</v>
      </c>
      <c r="B37" s="46">
        <v>1</v>
      </c>
      <c r="C37" s="46">
        <v>85.7</v>
      </c>
      <c r="D37" s="46">
        <v>2</v>
      </c>
      <c r="E37" s="47">
        <v>87.7</v>
      </c>
    </row>
    <row r="38" spans="1:5" ht="12.75">
      <c r="A38" s="36"/>
      <c r="B38" s="43"/>
      <c r="C38" s="43"/>
      <c r="D38" s="43"/>
      <c r="E38" s="44"/>
    </row>
    <row r="39" spans="1:5" ht="12.75">
      <c r="A39" s="36" t="s">
        <v>38</v>
      </c>
      <c r="B39" s="43">
        <v>5</v>
      </c>
      <c r="C39" s="43">
        <v>4360</v>
      </c>
      <c r="D39" s="43">
        <v>0</v>
      </c>
      <c r="E39" s="44">
        <v>4360</v>
      </c>
    </row>
    <row r="40" spans="1:5" ht="12.75">
      <c r="A40" s="36" t="s">
        <v>39</v>
      </c>
      <c r="B40" s="43">
        <v>9</v>
      </c>
      <c r="C40" s="43">
        <v>975</v>
      </c>
      <c r="D40" s="43">
        <v>19.25</v>
      </c>
      <c r="E40" s="44">
        <v>994.25</v>
      </c>
    </row>
    <row r="41" spans="1:5" ht="12.75">
      <c r="A41" s="36" t="s">
        <v>40</v>
      </c>
      <c r="B41" s="43">
        <v>8</v>
      </c>
      <c r="C41" s="43">
        <v>5045</v>
      </c>
      <c r="D41" s="43">
        <v>26</v>
      </c>
      <c r="E41" s="44">
        <v>5071</v>
      </c>
    </row>
    <row r="42" spans="1:5" ht="12.75">
      <c r="A42" s="36" t="s">
        <v>41</v>
      </c>
      <c r="B42" s="43">
        <v>1</v>
      </c>
      <c r="C42" s="43">
        <v>400</v>
      </c>
      <c r="D42" s="43">
        <v>0</v>
      </c>
      <c r="E42" s="44">
        <v>400</v>
      </c>
    </row>
    <row r="43" spans="1:5" ht="12.75">
      <c r="A43" s="36" t="s">
        <v>42</v>
      </c>
      <c r="B43" s="43">
        <v>7</v>
      </c>
      <c r="C43" s="43">
        <v>683</v>
      </c>
      <c r="D43" s="43">
        <v>49.62</v>
      </c>
      <c r="E43" s="44">
        <v>732.62</v>
      </c>
    </row>
    <row r="44" spans="1:5" ht="12.75">
      <c r="A44" s="36" t="s">
        <v>43</v>
      </c>
      <c r="B44" s="43">
        <v>8</v>
      </c>
      <c r="C44" s="43">
        <v>99</v>
      </c>
      <c r="D44" s="43">
        <v>16</v>
      </c>
      <c r="E44" s="44">
        <v>115</v>
      </c>
    </row>
    <row r="45" spans="1:5" ht="12.75">
      <c r="A45" s="36" t="s">
        <v>44</v>
      </c>
      <c r="B45" s="43">
        <v>8</v>
      </c>
      <c r="C45" s="43">
        <v>1028.1</v>
      </c>
      <c r="D45" s="43">
        <v>107.8</v>
      </c>
      <c r="E45" s="44">
        <v>1135.9</v>
      </c>
    </row>
    <row r="46" spans="1:5" ht="12.75">
      <c r="A46" s="36" t="s">
        <v>45</v>
      </c>
      <c r="B46" s="43">
        <v>9</v>
      </c>
      <c r="C46" s="43">
        <v>3358.38</v>
      </c>
      <c r="D46" s="43">
        <v>425.5</v>
      </c>
      <c r="E46" s="44">
        <v>3783.88</v>
      </c>
    </row>
    <row r="47" spans="1:5" ht="12.75">
      <c r="A47" s="36" t="s">
        <v>46</v>
      </c>
      <c r="B47" s="43">
        <v>13</v>
      </c>
      <c r="C47" s="43">
        <v>1404</v>
      </c>
      <c r="D47" s="43">
        <v>30</v>
      </c>
      <c r="E47" s="44">
        <v>1434</v>
      </c>
    </row>
    <row r="48" spans="1:5" ht="12.75">
      <c r="A48" s="45" t="s">
        <v>122</v>
      </c>
      <c r="B48" s="46">
        <v>68</v>
      </c>
      <c r="C48" s="46">
        <v>17352.48</v>
      </c>
      <c r="D48" s="46">
        <v>674.17</v>
      </c>
      <c r="E48" s="47">
        <v>18026.65</v>
      </c>
    </row>
    <row r="49" spans="1:5" ht="12.75">
      <c r="A49" s="36"/>
      <c r="B49" s="43"/>
      <c r="C49" s="43"/>
      <c r="D49" s="43"/>
      <c r="E49" s="44"/>
    </row>
    <row r="50" spans="1:5" ht="12.75">
      <c r="A50" s="45" t="s">
        <v>123</v>
      </c>
      <c r="B50" s="46">
        <v>0</v>
      </c>
      <c r="C50" s="46">
        <v>0</v>
      </c>
      <c r="D50" s="46">
        <v>0</v>
      </c>
      <c r="E50" s="47">
        <v>0</v>
      </c>
    </row>
    <row r="51" spans="1:5" ht="12.75">
      <c r="A51" s="36"/>
      <c r="B51" s="43"/>
      <c r="C51" s="43"/>
      <c r="D51" s="43"/>
      <c r="E51" s="44"/>
    </row>
    <row r="52" spans="1:5" ht="12.75">
      <c r="A52" s="36" t="s">
        <v>49</v>
      </c>
      <c r="B52" s="43">
        <v>1</v>
      </c>
      <c r="C52" s="43">
        <v>355</v>
      </c>
      <c r="D52" s="43">
        <v>10.5</v>
      </c>
      <c r="E52" s="44">
        <v>365.5</v>
      </c>
    </row>
    <row r="53" spans="1:5" ht="12.75">
      <c r="A53" s="36" t="s">
        <v>50</v>
      </c>
      <c r="B53" s="43">
        <v>4</v>
      </c>
      <c r="C53" s="43">
        <v>2050</v>
      </c>
      <c r="D53" s="43">
        <v>60</v>
      </c>
      <c r="E53" s="44">
        <v>2110</v>
      </c>
    </row>
    <row r="54" spans="1:5" ht="12.75">
      <c r="A54" s="36" t="s">
        <v>51</v>
      </c>
      <c r="B54" s="43">
        <v>12</v>
      </c>
      <c r="C54" s="43">
        <v>253.3</v>
      </c>
      <c r="D54" s="43">
        <v>28.1</v>
      </c>
      <c r="E54" s="44">
        <v>281.4</v>
      </c>
    </row>
    <row r="55" spans="1:5" ht="12.75">
      <c r="A55" s="36" t="s">
        <v>52</v>
      </c>
      <c r="B55" s="43">
        <v>17</v>
      </c>
      <c r="C55" s="43">
        <v>75.7</v>
      </c>
      <c r="D55" s="43">
        <v>0</v>
      </c>
      <c r="E55" s="44">
        <v>75.7</v>
      </c>
    </row>
    <row r="56" spans="1:5" ht="12.75">
      <c r="A56" s="36" t="s">
        <v>53</v>
      </c>
      <c r="B56" s="43">
        <v>2</v>
      </c>
      <c r="C56" s="43">
        <v>1950</v>
      </c>
      <c r="D56" s="43">
        <v>25</v>
      </c>
      <c r="E56" s="44">
        <v>1975</v>
      </c>
    </row>
    <row r="57" spans="1:5" ht="12.75">
      <c r="A57" s="45" t="s">
        <v>124</v>
      </c>
      <c r="B57" s="46">
        <v>36</v>
      </c>
      <c r="C57" s="46">
        <v>4684</v>
      </c>
      <c r="D57" s="46">
        <v>123.6</v>
      </c>
      <c r="E57" s="47">
        <v>4807.6</v>
      </c>
    </row>
    <row r="58" spans="1:5" ht="12.75">
      <c r="A58" s="36"/>
      <c r="B58" s="43"/>
      <c r="C58" s="43"/>
      <c r="D58" s="43"/>
      <c r="E58" s="44"/>
    </row>
    <row r="59" spans="1:5" ht="12.75">
      <c r="A59" s="36" t="s">
        <v>55</v>
      </c>
      <c r="B59" s="43">
        <v>3</v>
      </c>
      <c r="C59" s="43">
        <v>26</v>
      </c>
      <c r="D59" s="43">
        <v>0</v>
      </c>
      <c r="E59" s="44">
        <v>26</v>
      </c>
    </row>
    <row r="60" spans="1:5" ht="12.75">
      <c r="A60" s="36" t="s">
        <v>56</v>
      </c>
      <c r="B60" s="43">
        <v>0</v>
      </c>
      <c r="C60" s="43">
        <v>0</v>
      </c>
      <c r="D60" s="43">
        <v>0</v>
      </c>
      <c r="E60" s="44">
        <v>0</v>
      </c>
    </row>
    <row r="61" spans="1:5" ht="12.75">
      <c r="A61" s="36" t="s">
        <v>57</v>
      </c>
      <c r="B61" s="43">
        <v>15</v>
      </c>
      <c r="C61" s="43">
        <v>1106</v>
      </c>
      <c r="D61" s="43">
        <v>6</v>
      </c>
      <c r="E61" s="44">
        <v>1112</v>
      </c>
    </row>
    <row r="62" spans="1:5" ht="12.75">
      <c r="A62" s="45" t="s">
        <v>125</v>
      </c>
      <c r="B62" s="46">
        <v>18</v>
      </c>
      <c r="C62" s="46">
        <v>1132</v>
      </c>
      <c r="D62" s="46">
        <v>6</v>
      </c>
      <c r="E62" s="47">
        <v>1138</v>
      </c>
    </row>
    <row r="63" spans="1:5" ht="12.75">
      <c r="A63" s="36"/>
      <c r="B63" s="43"/>
      <c r="C63" s="43"/>
      <c r="D63" s="43"/>
      <c r="E63" s="44"/>
    </row>
    <row r="64" spans="1:5" ht="12.75">
      <c r="A64" s="45" t="s">
        <v>126</v>
      </c>
      <c r="B64" s="46">
        <v>4</v>
      </c>
      <c r="C64" s="46">
        <v>370</v>
      </c>
      <c r="D64" s="46">
        <v>6</v>
      </c>
      <c r="E64" s="47">
        <v>376</v>
      </c>
    </row>
    <row r="65" spans="1:5" ht="12.75">
      <c r="A65" s="36"/>
      <c r="B65" s="43"/>
      <c r="C65" s="43"/>
      <c r="D65" s="43"/>
      <c r="E65" s="44"/>
    </row>
    <row r="66" spans="1:5" ht="12.75">
      <c r="A66" s="36" t="s">
        <v>60</v>
      </c>
      <c r="B66" s="43">
        <v>0</v>
      </c>
      <c r="C66" s="43">
        <v>0</v>
      </c>
      <c r="D66" s="43">
        <v>0</v>
      </c>
      <c r="E66" s="44">
        <v>0</v>
      </c>
    </row>
    <row r="67" spans="1:5" ht="12.75">
      <c r="A67" s="36" t="s">
        <v>61</v>
      </c>
      <c r="B67" s="43">
        <v>0</v>
      </c>
      <c r="C67" s="43">
        <v>0</v>
      </c>
      <c r="D67" s="43">
        <v>0</v>
      </c>
      <c r="E67" s="44">
        <v>0</v>
      </c>
    </row>
    <row r="68" spans="1:5" ht="12.75">
      <c r="A68" s="45" t="s">
        <v>127</v>
      </c>
      <c r="B68" s="46">
        <v>0</v>
      </c>
      <c r="C68" s="46">
        <v>0</v>
      </c>
      <c r="D68" s="46">
        <v>0</v>
      </c>
      <c r="E68" s="47">
        <v>0</v>
      </c>
    </row>
    <row r="69" spans="1:5" ht="12.75">
      <c r="A69" s="36"/>
      <c r="B69" s="43"/>
      <c r="C69" s="43"/>
      <c r="D69" s="43"/>
      <c r="E69" s="44"/>
    </row>
    <row r="70" spans="1:5" ht="12.75">
      <c r="A70" s="36" t="s">
        <v>63</v>
      </c>
      <c r="B70" s="43">
        <v>3</v>
      </c>
      <c r="C70" s="43">
        <v>307</v>
      </c>
      <c r="D70" s="43">
        <v>0</v>
      </c>
      <c r="E70" s="44">
        <v>307</v>
      </c>
    </row>
    <row r="71" spans="1:5" ht="12.75">
      <c r="A71" s="36" t="s">
        <v>64</v>
      </c>
      <c r="B71" s="43">
        <v>2</v>
      </c>
      <c r="C71" s="43">
        <v>800</v>
      </c>
      <c r="D71" s="43">
        <v>150</v>
      </c>
      <c r="E71" s="44">
        <v>950</v>
      </c>
    </row>
    <row r="72" spans="1:5" ht="12.75">
      <c r="A72" s="36" t="s">
        <v>65</v>
      </c>
      <c r="B72" s="43">
        <v>0</v>
      </c>
      <c r="C72" s="43">
        <v>0</v>
      </c>
      <c r="D72" s="43">
        <v>0</v>
      </c>
      <c r="E72" s="44">
        <v>0</v>
      </c>
    </row>
    <row r="73" spans="1:5" ht="12.75">
      <c r="A73" s="36" t="s">
        <v>66</v>
      </c>
      <c r="B73" s="43">
        <v>1</v>
      </c>
      <c r="C73" s="43">
        <v>351</v>
      </c>
      <c r="D73" s="43">
        <v>0</v>
      </c>
      <c r="E73" s="44">
        <v>351</v>
      </c>
    </row>
    <row r="74" spans="1:5" ht="12.75">
      <c r="A74" s="36" t="s">
        <v>67</v>
      </c>
      <c r="B74" s="43">
        <v>0</v>
      </c>
      <c r="C74" s="43">
        <v>0</v>
      </c>
      <c r="D74" s="43">
        <v>0</v>
      </c>
      <c r="E74" s="44">
        <v>0</v>
      </c>
    </row>
    <row r="75" spans="1:5" ht="12.75">
      <c r="A75" s="36" t="s">
        <v>68</v>
      </c>
      <c r="B75" s="43">
        <v>2</v>
      </c>
      <c r="C75" s="43">
        <v>550</v>
      </c>
      <c r="D75" s="43">
        <v>45</v>
      </c>
      <c r="E75" s="44">
        <v>595</v>
      </c>
    </row>
    <row r="76" spans="1:5" ht="12.75">
      <c r="A76" s="36" t="s">
        <v>69</v>
      </c>
      <c r="B76" s="43">
        <v>3</v>
      </c>
      <c r="C76" s="43">
        <v>380</v>
      </c>
      <c r="D76" s="43">
        <v>0</v>
      </c>
      <c r="E76" s="44">
        <v>380</v>
      </c>
    </row>
    <row r="77" spans="1:5" ht="12.75">
      <c r="A77" s="36" t="s">
        <v>70</v>
      </c>
      <c r="B77" s="43">
        <v>1</v>
      </c>
      <c r="C77" s="43">
        <v>600</v>
      </c>
      <c r="D77" s="43">
        <v>6</v>
      </c>
      <c r="E77" s="44">
        <v>606</v>
      </c>
    </row>
    <row r="78" spans="1:5" ht="12.75">
      <c r="A78" s="45" t="s">
        <v>128</v>
      </c>
      <c r="B78" s="46">
        <v>12</v>
      </c>
      <c r="C78" s="46">
        <v>2988</v>
      </c>
      <c r="D78" s="46">
        <v>201</v>
      </c>
      <c r="E78" s="47">
        <v>3189</v>
      </c>
    </row>
    <row r="79" spans="1:5" ht="12.75">
      <c r="A79" s="36"/>
      <c r="B79" s="43"/>
      <c r="C79" s="43"/>
      <c r="D79" s="43"/>
      <c r="E79" s="44"/>
    </row>
    <row r="80" spans="1:5" ht="12.75">
      <c r="A80" s="36" t="s">
        <v>72</v>
      </c>
      <c r="B80" s="43">
        <v>4</v>
      </c>
      <c r="C80" s="43">
        <v>140</v>
      </c>
      <c r="D80" s="43">
        <v>100</v>
      </c>
      <c r="E80" s="44">
        <v>240</v>
      </c>
    </row>
    <row r="81" spans="1:5" ht="12.75">
      <c r="A81" s="36" t="s">
        <v>73</v>
      </c>
      <c r="B81" s="43">
        <v>3</v>
      </c>
      <c r="C81" s="43">
        <v>130</v>
      </c>
      <c r="D81" s="43">
        <v>13</v>
      </c>
      <c r="E81" s="44">
        <v>143</v>
      </c>
    </row>
    <row r="82" spans="1:5" ht="12.75">
      <c r="A82" s="45" t="s">
        <v>129</v>
      </c>
      <c r="B82" s="46">
        <v>7</v>
      </c>
      <c r="C82" s="46">
        <v>270</v>
      </c>
      <c r="D82" s="46">
        <v>113</v>
      </c>
      <c r="E82" s="47">
        <v>383</v>
      </c>
    </row>
    <row r="83" spans="1:5" ht="12.75">
      <c r="A83" s="36"/>
      <c r="B83" s="43"/>
      <c r="C83" s="43"/>
      <c r="D83" s="43"/>
      <c r="E83" s="44"/>
    </row>
    <row r="84" spans="1:5" ht="13.5" thickBot="1">
      <c r="A84" s="48" t="s">
        <v>75</v>
      </c>
      <c r="B84" s="49">
        <v>372</v>
      </c>
      <c r="C84" s="49">
        <v>41526.2</v>
      </c>
      <c r="D84" s="49">
        <v>2232.67</v>
      </c>
      <c r="E84" s="50">
        <v>43758.87</v>
      </c>
    </row>
    <row r="85" spans="1:5" ht="12.75">
      <c r="A85" s="190" t="s">
        <v>222</v>
      </c>
      <c r="B85" s="191"/>
      <c r="C85" s="191"/>
      <c r="D85" s="191"/>
      <c r="E85" s="191"/>
    </row>
    <row r="86" spans="1:5" ht="12.75">
      <c r="A86" s="192"/>
      <c r="B86" s="192"/>
      <c r="C86" s="192"/>
      <c r="D86" s="192"/>
      <c r="E86" s="192"/>
    </row>
  </sheetData>
  <mergeCells count="4">
    <mergeCell ref="A1:E1"/>
    <mergeCell ref="A3:E3"/>
    <mergeCell ref="C5:E5"/>
    <mergeCell ref="A85:E86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17"/>
  <dimension ref="A1:I87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24.7109375" style="23" customWidth="1"/>
    <col min="2" max="9" width="12.421875" style="23" customWidth="1"/>
    <col min="10" max="16384" width="11.421875" style="23" customWidth="1"/>
  </cols>
  <sheetData>
    <row r="1" spans="1:9" s="24" customFormat="1" ht="18">
      <c r="A1" s="183" t="s">
        <v>0</v>
      </c>
      <c r="B1" s="183"/>
      <c r="C1" s="183"/>
      <c r="D1" s="183"/>
      <c r="E1" s="183"/>
      <c r="F1" s="183"/>
      <c r="G1" s="183"/>
      <c r="H1" s="183"/>
      <c r="I1" s="183"/>
    </row>
    <row r="3" spans="1:9" ht="15">
      <c r="A3" s="184" t="s">
        <v>235</v>
      </c>
      <c r="B3" s="185"/>
      <c r="C3" s="185"/>
      <c r="D3" s="185"/>
      <c r="E3" s="185"/>
      <c r="F3" s="185"/>
      <c r="G3" s="164"/>
      <c r="H3" s="164"/>
      <c r="I3" s="164"/>
    </row>
    <row r="4" spans="1:9" ht="15" thickBot="1">
      <c r="A4" s="130"/>
      <c r="B4" s="130"/>
      <c r="C4" s="130"/>
      <c r="D4" s="130"/>
      <c r="E4" s="130"/>
      <c r="F4" s="130"/>
      <c r="G4" s="36"/>
      <c r="H4" s="36"/>
      <c r="I4" s="36"/>
    </row>
    <row r="5" spans="1:9" ht="12.75">
      <c r="A5" s="131" t="s">
        <v>1</v>
      </c>
      <c r="B5" s="133"/>
      <c r="C5" s="128" t="s">
        <v>130</v>
      </c>
      <c r="D5" s="134"/>
      <c r="E5" s="133"/>
      <c r="F5" s="128" t="s">
        <v>131</v>
      </c>
      <c r="G5" s="134"/>
      <c r="H5" s="132" t="s">
        <v>132</v>
      </c>
      <c r="I5" s="129" t="s">
        <v>133</v>
      </c>
    </row>
    <row r="6" spans="1:9" ht="12.75">
      <c r="A6" s="26" t="s">
        <v>5</v>
      </c>
      <c r="B6" s="28" t="s">
        <v>132</v>
      </c>
      <c r="C6" s="28" t="s">
        <v>133</v>
      </c>
      <c r="D6" s="28" t="s">
        <v>134</v>
      </c>
      <c r="E6" s="28" t="s">
        <v>132</v>
      </c>
      <c r="F6" s="28" t="s">
        <v>133</v>
      </c>
      <c r="G6" s="28" t="s">
        <v>134</v>
      </c>
      <c r="H6" s="28" t="s">
        <v>135</v>
      </c>
      <c r="I6" s="28" t="s">
        <v>135</v>
      </c>
    </row>
    <row r="7" spans="1:9" ht="13.5" thickBot="1">
      <c r="A7" s="26"/>
      <c r="B7" s="51" t="s">
        <v>136</v>
      </c>
      <c r="C7" s="52" t="s">
        <v>82</v>
      </c>
      <c r="D7" s="52" t="s">
        <v>137</v>
      </c>
      <c r="E7" s="51" t="s">
        <v>136</v>
      </c>
      <c r="F7" s="52" t="s">
        <v>82</v>
      </c>
      <c r="G7" s="52" t="s">
        <v>137</v>
      </c>
      <c r="H7" s="53" t="s">
        <v>136</v>
      </c>
      <c r="I7" s="54" t="s">
        <v>82</v>
      </c>
    </row>
    <row r="8" spans="1:9" ht="12.75">
      <c r="A8" s="40" t="s">
        <v>15</v>
      </c>
      <c r="B8" s="32">
        <v>2000</v>
      </c>
      <c r="C8" s="32">
        <v>48080.968350702584</v>
      </c>
      <c r="D8" s="55">
        <v>24.040484175351292</v>
      </c>
      <c r="E8" s="32">
        <v>100</v>
      </c>
      <c r="F8" s="32">
        <v>601.0121043837823</v>
      </c>
      <c r="G8" s="55">
        <v>6.010121043837824</v>
      </c>
      <c r="H8" s="32">
        <v>2100</v>
      </c>
      <c r="I8" s="30">
        <v>48681.98045508636</v>
      </c>
    </row>
    <row r="9" spans="1:9" ht="12.75">
      <c r="A9" s="36" t="s">
        <v>16</v>
      </c>
      <c r="B9" s="32">
        <v>2800</v>
      </c>
      <c r="C9" s="32">
        <v>0</v>
      </c>
      <c r="D9" s="55">
        <v>0</v>
      </c>
      <c r="E9" s="32">
        <v>156</v>
      </c>
      <c r="F9" s="32">
        <v>0</v>
      </c>
      <c r="G9" s="55">
        <v>0</v>
      </c>
      <c r="H9" s="32">
        <v>2956</v>
      </c>
      <c r="I9" s="33">
        <v>0</v>
      </c>
    </row>
    <row r="10" spans="1:9" ht="12.75">
      <c r="A10" s="36" t="s">
        <v>17</v>
      </c>
      <c r="B10" s="32">
        <v>0</v>
      </c>
      <c r="C10" s="32">
        <v>0</v>
      </c>
      <c r="D10" s="55">
        <v>0</v>
      </c>
      <c r="E10" s="32">
        <v>0</v>
      </c>
      <c r="F10" s="32">
        <v>0</v>
      </c>
      <c r="G10" s="55">
        <v>0</v>
      </c>
      <c r="H10" s="32">
        <v>0</v>
      </c>
      <c r="I10" s="33">
        <v>0</v>
      </c>
    </row>
    <row r="11" spans="1:9" ht="12.75">
      <c r="A11" s="36" t="s">
        <v>18</v>
      </c>
      <c r="B11" s="32">
        <v>1</v>
      </c>
      <c r="C11" s="32">
        <v>24.040484175351292</v>
      </c>
      <c r="D11" s="55">
        <v>24.040484175351292</v>
      </c>
      <c r="E11" s="32">
        <v>510</v>
      </c>
      <c r="F11" s="32">
        <v>398.4710252064477</v>
      </c>
      <c r="G11" s="55">
        <v>0.781315735698917</v>
      </c>
      <c r="H11" s="32">
        <v>511</v>
      </c>
      <c r="I11" s="33">
        <v>422.511509381799</v>
      </c>
    </row>
    <row r="12" spans="1:9" ht="12.75">
      <c r="A12" s="45" t="s">
        <v>113</v>
      </c>
      <c r="B12" s="46">
        <v>4801</v>
      </c>
      <c r="C12" s="46">
        <v>48105.00883487793</v>
      </c>
      <c r="D12" s="56">
        <v>10.019789384477804</v>
      </c>
      <c r="E12" s="46">
        <v>766</v>
      </c>
      <c r="F12" s="46">
        <v>999.48312959023</v>
      </c>
      <c r="G12" s="56">
        <v>1.3048082631726239</v>
      </c>
      <c r="H12" s="46">
        <v>5567</v>
      </c>
      <c r="I12" s="47">
        <v>49104.491964468165</v>
      </c>
    </row>
    <row r="13" spans="1:9" ht="12.75">
      <c r="A13" s="36"/>
      <c r="B13" s="32"/>
      <c r="C13" s="32"/>
      <c r="D13" s="55"/>
      <c r="E13" s="32"/>
      <c r="F13" s="32"/>
      <c r="G13" s="55"/>
      <c r="H13" s="32"/>
      <c r="I13" s="33"/>
    </row>
    <row r="14" spans="1:9" ht="12.75">
      <c r="A14" s="45" t="s">
        <v>114</v>
      </c>
      <c r="B14" s="46">
        <v>698</v>
      </c>
      <c r="C14" s="46">
        <v>30561.46550791533</v>
      </c>
      <c r="D14" s="56">
        <v>43.78433453856064</v>
      </c>
      <c r="E14" s="46">
        <v>8028</v>
      </c>
      <c r="F14" s="46">
        <v>43970.045556717516</v>
      </c>
      <c r="G14" s="56">
        <v>5.477085893960827</v>
      </c>
      <c r="H14" s="46">
        <v>8726</v>
      </c>
      <c r="I14" s="47">
        <v>74531.51106463285</v>
      </c>
    </row>
    <row r="15" spans="1:9" ht="12.75">
      <c r="A15" s="36"/>
      <c r="B15" s="32"/>
      <c r="C15" s="32"/>
      <c r="D15" s="55"/>
      <c r="E15" s="32"/>
      <c r="F15" s="32"/>
      <c r="G15" s="55"/>
      <c r="H15" s="32"/>
      <c r="I15" s="33"/>
    </row>
    <row r="16" spans="1:9" ht="12.75">
      <c r="A16" s="45" t="s">
        <v>115</v>
      </c>
      <c r="B16" s="46">
        <v>42</v>
      </c>
      <c r="C16" s="46">
        <v>14135.804695106559</v>
      </c>
      <c r="D16" s="56">
        <v>336.56677845491805</v>
      </c>
      <c r="E16" s="46">
        <v>2650</v>
      </c>
      <c r="F16" s="46">
        <v>10260.478646039932</v>
      </c>
      <c r="G16" s="56">
        <v>3.8718787343546914</v>
      </c>
      <c r="H16" s="46">
        <v>2692</v>
      </c>
      <c r="I16" s="47">
        <v>24396.28334114649</v>
      </c>
    </row>
    <row r="17" spans="1:9" ht="12.75">
      <c r="A17" s="36"/>
      <c r="B17" s="32"/>
      <c r="C17" s="32"/>
      <c r="D17" s="55"/>
      <c r="E17" s="32"/>
      <c r="F17" s="32"/>
      <c r="G17" s="55"/>
      <c r="H17" s="32"/>
      <c r="I17" s="33"/>
    </row>
    <row r="18" spans="1:9" ht="12.75">
      <c r="A18" s="36" t="s">
        <v>22</v>
      </c>
      <c r="B18" s="32">
        <v>137</v>
      </c>
      <c r="C18" s="32">
        <v>11280.997199283594</v>
      </c>
      <c r="D18" s="55">
        <v>82.34304525024521</v>
      </c>
      <c r="E18" s="32">
        <v>72</v>
      </c>
      <c r="F18" s="32">
        <v>288.4858101042155</v>
      </c>
      <c r="G18" s="55">
        <v>4.006747362558548</v>
      </c>
      <c r="H18" s="32">
        <v>209</v>
      </c>
      <c r="I18" s="33">
        <v>11569.48300938781</v>
      </c>
    </row>
    <row r="19" spans="1:9" ht="12.75">
      <c r="A19" s="36" t="s">
        <v>23</v>
      </c>
      <c r="B19" s="32">
        <v>26</v>
      </c>
      <c r="C19" s="32">
        <v>2139.603091606265</v>
      </c>
      <c r="D19" s="55">
        <v>82.29242660024096</v>
      </c>
      <c r="E19" s="32">
        <v>0</v>
      </c>
      <c r="F19" s="32">
        <v>0</v>
      </c>
      <c r="G19" s="55">
        <v>0</v>
      </c>
      <c r="H19" s="32">
        <v>26</v>
      </c>
      <c r="I19" s="33">
        <v>2139.603091606265</v>
      </c>
    </row>
    <row r="20" spans="1:9" ht="12.75">
      <c r="A20" s="36" t="s">
        <v>24</v>
      </c>
      <c r="B20" s="32">
        <v>1196</v>
      </c>
      <c r="C20" s="32">
        <v>98475.83330328274</v>
      </c>
      <c r="D20" s="55">
        <v>82.33765326361433</v>
      </c>
      <c r="E20" s="32">
        <v>358</v>
      </c>
      <c r="F20" s="32">
        <v>1442.4290505210774</v>
      </c>
      <c r="G20" s="55">
        <v>4.029131426036529</v>
      </c>
      <c r="H20" s="32">
        <v>1554</v>
      </c>
      <c r="I20" s="33">
        <v>99918.26235380382</v>
      </c>
    </row>
    <row r="21" spans="1:9" ht="12.75">
      <c r="A21" s="45" t="s">
        <v>116</v>
      </c>
      <c r="B21" s="46">
        <v>1359</v>
      </c>
      <c r="C21" s="46">
        <v>111896.43359417259</v>
      </c>
      <c r="D21" s="56">
        <v>82.3373315630409</v>
      </c>
      <c r="E21" s="46">
        <v>430</v>
      </c>
      <c r="F21" s="46">
        <v>1730.914860625293</v>
      </c>
      <c r="G21" s="56">
        <v>4.025383396803007</v>
      </c>
      <c r="H21" s="46">
        <v>1789</v>
      </c>
      <c r="I21" s="47">
        <v>113627.34845479789</v>
      </c>
    </row>
    <row r="22" spans="1:9" ht="12.75">
      <c r="A22" s="36"/>
      <c r="B22" s="32"/>
      <c r="C22" s="32"/>
      <c r="D22" s="55"/>
      <c r="E22" s="32"/>
      <c r="F22" s="32"/>
      <c r="G22" s="55"/>
      <c r="H22" s="32"/>
      <c r="I22" s="33"/>
    </row>
    <row r="23" spans="1:9" ht="12.75">
      <c r="A23" s="45" t="s">
        <v>117</v>
      </c>
      <c r="B23" s="46">
        <v>38</v>
      </c>
      <c r="C23" s="46">
        <v>3245.4653636724242</v>
      </c>
      <c r="D23" s="56">
        <v>85.40698325453748</v>
      </c>
      <c r="E23" s="46">
        <v>1800</v>
      </c>
      <c r="F23" s="46">
        <v>4808.096835070259</v>
      </c>
      <c r="G23" s="56">
        <v>2.671164908372366</v>
      </c>
      <c r="H23" s="46">
        <v>1838</v>
      </c>
      <c r="I23" s="47">
        <v>8053.562198742683</v>
      </c>
    </row>
    <row r="24" spans="1:9" ht="12.75">
      <c r="A24" s="36"/>
      <c r="B24" s="32"/>
      <c r="C24" s="32"/>
      <c r="D24" s="55"/>
      <c r="E24" s="32"/>
      <c r="F24" s="32"/>
      <c r="G24" s="55"/>
      <c r="H24" s="32"/>
      <c r="I24" s="33"/>
    </row>
    <row r="25" spans="1:9" ht="12.75">
      <c r="A25" s="45" t="s">
        <v>118</v>
      </c>
      <c r="B25" s="46">
        <v>12</v>
      </c>
      <c r="C25" s="46">
        <v>1562.631471397834</v>
      </c>
      <c r="D25" s="56">
        <v>130.21928928315285</v>
      </c>
      <c r="E25" s="46">
        <v>959.2</v>
      </c>
      <c r="F25" s="46">
        <v>4267.185941124854</v>
      </c>
      <c r="G25" s="56">
        <v>4.448692599171032</v>
      </c>
      <c r="H25" s="46">
        <v>971.2</v>
      </c>
      <c r="I25" s="47">
        <v>5829.817412522689</v>
      </c>
    </row>
    <row r="26" spans="1:9" ht="12.75">
      <c r="A26" s="36"/>
      <c r="B26" s="32"/>
      <c r="C26" s="32"/>
      <c r="D26" s="55"/>
      <c r="E26" s="32"/>
      <c r="F26" s="32"/>
      <c r="G26" s="55"/>
      <c r="H26" s="32"/>
      <c r="I26" s="33"/>
    </row>
    <row r="27" spans="1:9" ht="12.75">
      <c r="A27" s="36" t="s">
        <v>28</v>
      </c>
      <c r="B27" s="32">
        <v>84</v>
      </c>
      <c r="C27" s="32">
        <v>8077.602682918035</v>
      </c>
      <c r="D27" s="55">
        <v>96.16193670140517</v>
      </c>
      <c r="E27" s="32">
        <v>28</v>
      </c>
      <c r="F27" s="32">
        <v>757.2752515235657</v>
      </c>
      <c r="G27" s="55">
        <v>27.045544697270202</v>
      </c>
      <c r="H27" s="32">
        <v>112</v>
      </c>
      <c r="I27" s="33">
        <v>8834.8779344416</v>
      </c>
    </row>
    <row r="28" spans="1:9" ht="12.75">
      <c r="A28" s="36" t="s">
        <v>29</v>
      </c>
      <c r="B28" s="32">
        <v>0</v>
      </c>
      <c r="C28" s="32">
        <v>0</v>
      </c>
      <c r="D28" s="55">
        <v>0</v>
      </c>
      <c r="E28" s="32">
        <v>0</v>
      </c>
      <c r="F28" s="32">
        <v>0</v>
      </c>
      <c r="G28" s="55">
        <v>0</v>
      </c>
      <c r="H28" s="32">
        <v>0</v>
      </c>
      <c r="I28" s="33">
        <v>0</v>
      </c>
    </row>
    <row r="29" spans="1:9" ht="12.75">
      <c r="A29" s="36" t="s">
        <v>30</v>
      </c>
      <c r="B29" s="32">
        <v>0</v>
      </c>
      <c r="C29" s="32">
        <v>0</v>
      </c>
      <c r="D29" s="55">
        <v>0</v>
      </c>
      <c r="E29" s="32">
        <v>0</v>
      </c>
      <c r="F29" s="32">
        <v>0</v>
      </c>
      <c r="G29" s="55">
        <v>0</v>
      </c>
      <c r="H29" s="32">
        <v>0</v>
      </c>
      <c r="I29" s="33">
        <v>0</v>
      </c>
    </row>
    <row r="30" spans="1:9" ht="12.75">
      <c r="A30" s="45" t="s">
        <v>119</v>
      </c>
      <c r="B30" s="46">
        <v>84</v>
      </c>
      <c r="C30" s="46">
        <v>8077.602682918035</v>
      </c>
      <c r="D30" s="56">
        <v>96.16193670140517</v>
      </c>
      <c r="E30" s="46">
        <v>28</v>
      </c>
      <c r="F30" s="46">
        <v>757.2752515235657</v>
      </c>
      <c r="G30" s="56">
        <v>27.045544697270202</v>
      </c>
      <c r="H30" s="46">
        <v>112</v>
      </c>
      <c r="I30" s="47">
        <v>8834.8779344416</v>
      </c>
    </row>
    <row r="31" spans="1:9" ht="12.75">
      <c r="A31" s="36"/>
      <c r="B31" s="32"/>
      <c r="C31" s="32"/>
      <c r="D31" s="55"/>
      <c r="E31" s="32"/>
      <c r="F31" s="32"/>
      <c r="G31" s="55"/>
      <c r="H31" s="32"/>
      <c r="I31" s="33"/>
    </row>
    <row r="32" spans="1:9" ht="12.75">
      <c r="A32" s="36" t="s">
        <v>32</v>
      </c>
      <c r="B32" s="32">
        <v>0</v>
      </c>
      <c r="C32" s="32">
        <v>0</v>
      </c>
      <c r="D32" s="55">
        <v>0</v>
      </c>
      <c r="E32" s="32">
        <v>0</v>
      </c>
      <c r="F32" s="32">
        <v>0</v>
      </c>
      <c r="G32" s="55">
        <v>0</v>
      </c>
      <c r="H32" s="32">
        <v>0</v>
      </c>
      <c r="I32" s="33">
        <v>0</v>
      </c>
    </row>
    <row r="33" spans="1:9" ht="12.75">
      <c r="A33" s="36" t="s">
        <v>33</v>
      </c>
      <c r="B33" s="32">
        <v>0</v>
      </c>
      <c r="C33" s="32">
        <v>0</v>
      </c>
      <c r="D33" s="55">
        <v>0</v>
      </c>
      <c r="E33" s="32">
        <v>0</v>
      </c>
      <c r="F33" s="32">
        <v>0</v>
      </c>
      <c r="G33" s="55">
        <v>0</v>
      </c>
      <c r="H33" s="32">
        <v>0</v>
      </c>
      <c r="I33" s="33">
        <v>0</v>
      </c>
    </row>
    <row r="34" spans="1:9" ht="12.75">
      <c r="A34" s="36" t="s">
        <v>34</v>
      </c>
      <c r="B34" s="32">
        <v>0</v>
      </c>
      <c r="C34" s="32">
        <v>0</v>
      </c>
      <c r="D34" s="55">
        <v>0</v>
      </c>
      <c r="E34" s="32">
        <v>0</v>
      </c>
      <c r="F34" s="32">
        <v>0</v>
      </c>
      <c r="G34" s="55">
        <v>0</v>
      </c>
      <c r="H34" s="32">
        <v>0</v>
      </c>
      <c r="I34" s="33">
        <v>0</v>
      </c>
    </row>
    <row r="35" spans="1:9" ht="12.75">
      <c r="A35" s="36" t="s">
        <v>35</v>
      </c>
      <c r="B35" s="32">
        <v>0</v>
      </c>
      <c r="C35" s="32">
        <v>0</v>
      </c>
      <c r="D35" s="55">
        <v>0</v>
      </c>
      <c r="E35" s="32">
        <v>0</v>
      </c>
      <c r="F35" s="32">
        <v>0</v>
      </c>
      <c r="G35" s="55">
        <v>0</v>
      </c>
      <c r="H35" s="32">
        <v>0</v>
      </c>
      <c r="I35" s="33">
        <v>0</v>
      </c>
    </row>
    <row r="36" spans="1:9" ht="12.75">
      <c r="A36" s="45" t="s">
        <v>120</v>
      </c>
      <c r="B36" s="46">
        <v>0</v>
      </c>
      <c r="C36" s="46">
        <v>0</v>
      </c>
      <c r="D36" s="56">
        <v>0</v>
      </c>
      <c r="E36" s="46">
        <v>610</v>
      </c>
      <c r="F36" s="46">
        <v>2749.630377555804</v>
      </c>
      <c r="G36" s="56">
        <v>4.507590782878367</v>
      </c>
      <c r="H36" s="46">
        <v>610</v>
      </c>
      <c r="I36" s="47">
        <v>2749.630377555804</v>
      </c>
    </row>
    <row r="37" spans="1:9" ht="12.75">
      <c r="A37" s="36"/>
      <c r="B37" s="32"/>
      <c r="C37" s="32"/>
      <c r="D37" s="55"/>
      <c r="E37" s="32"/>
      <c r="F37" s="32"/>
      <c r="G37" s="55"/>
      <c r="H37" s="32"/>
      <c r="I37" s="33"/>
    </row>
    <row r="38" spans="1:9" ht="12.75">
      <c r="A38" s="45" t="s">
        <v>121</v>
      </c>
      <c r="B38" s="46">
        <v>0</v>
      </c>
      <c r="C38" s="46">
        <v>0</v>
      </c>
      <c r="D38" s="56">
        <v>0</v>
      </c>
      <c r="E38" s="46">
        <v>0</v>
      </c>
      <c r="F38" s="46">
        <v>0</v>
      </c>
      <c r="G38" s="56">
        <v>0</v>
      </c>
      <c r="H38" s="46">
        <v>0</v>
      </c>
      <c r="I38" s="47">
        <v>0</v>
      </c>
    </row>
    <row r="39" spans="1:9" ht="12.75">
      <c r="A39" s="36"/>
      <c r="B39" s="32"/>
      <c r="C39" s="32"/>
      <c r="D39" s="55"/>
      <c r="E39" s="32"/>
      <c r="F39" s="32"/>
      <c r="G39" s="55"/>
      <c r="H39" s="32"/>
      <c r="I39" s="33"/>
    </row>
    <row r="40" spans="1:9" ht="12.75">
      <c r="A40" s="36" t="s">
        <v>38</v>
      </c>
      <c r="B40" s="32">
        <v>1800</v>
      </c>
      <c r="C40" s="32">
        <v>32202.228552883054</v>
      </c>
      <c r="D40" s="55">
        <v>17.890126973823918</v>
      </c>
      <c r="E40" s="32">
        <v>0</v>
      </c>
      <c r="F40" s="32">
        <v>0</v>
      </c>
      <c r="G40" s="55">
        <v>0</v>
      </c>
      <c r="H40" s="32">
        <v>1800</v>
      </c>
      <c r="I40" s="33">
        <v>32202.228552883054</v>
      </c>
    </row>
    <row r="41" spans="1:9" ht="12.75">
      <c r="A41" s="36" t="s">
        <v>39</v>
      </c>
      <c r="B41" s="32">
        <v>2391</v>
      </c>
      <c r="C41" s="32">
        <v>172442.3929897948</v>
      </c>
      <c r="D41" s="55">
        <v>72.12145252605387</v>
      </c>
      <c r="E41" s="32">
        <v>0</v>
      </c>
      <c r="F41" s="32">
        <v>0</v>
      </c>
      <c r="G41" s="55">
        <v>0</v>
      </c>
      <c r="H41" s="32">
        <v>2391</v>
      </c>
      <c r="I41" s="33">
        <v>172442.3929897948</v>
      </c>
    </row>
    <row r="42" spans="1:9" ht="12.75">
      <c r="A42" s="36" t="s">
        <v>40</v>
      </c>
      <c r="B42" s="32">
        <v>230</v>
      </c>
      <c r="C42" s="32">
        <v>20734.91760124049</v>
      </c>
      <c r="D42" s="55">
        <v>90.15181565756734</v>
      </c>
      <c r="E42" s="32">
        <v>5100</v>
      </c>
      <c r="F42" s="32">
        <v>9195.48519707187</v>
      </c>
      <c r="G42" s="55">
        <v>1.8030363131513472</v>
      </c>
      <c r="H42" s="32">
        <v>5330</v>
      </c>
      <c r="I42" s="33">
        <v>29930.40279831236</v>
      </c>
    </row>
    <row r="43" spans="1:9" ht="12.75">
      <c r="A43" s="36" t="s">
        <v>41</v>
      </c>
      <c r="B43" s="32">
        <v>0</v>
      </c>
      <c r="C43" s="32">
        <v>0</v>
      </c>
      <c r="D43" s="55">
        <v>0</v>
      </c>
      <c r="E43" s="32">
        <v>0</v>
      </c>
      <c r="F43" s="32">
        <v>0</v>
      </c>
      <c r="G43" s="55">
        <v>0</v>
      </c>
      <c r="H43" s="32">
        <v>0</v>
      </c>
      <c r="I43" s="33">
        <v>0</v>
      </c>
    </row>
    <row r="44" spans="1:9" ht="12.75">
      <c r="A44" s="36" t="s">
        <v>42</v>
      </c>
      <c r="B44" s="32">
        <v>0</v>
      </c>
      <c r="C44" s="32">
        <v>0</v>
      </c>
      <c r="D44" s="55">
        <v>0</v>
      </c>
      <c r="E44" s="32">
        <v>0</v>
      </c>
      <c r="F44" s="32">
        <v>0</v>
      </c>
      <c r="G44" s="55">
        <v>0</v>
      </c>
      <c r="H44" s="32">
        <v>0</v>
      </c>
      <c r="I44" s="33">
        <v>0</v>
      </c>
    </row>
    <row r="45" spans="1:9" ht="12.75">
      <c r="A45" s="36" t="s">
        <v>43</v>
      </c>
      <c r="B45" s="32">
        <v>0</v>
      </c>
      <c r="C45" s="32">
        <v>0</v>
      </c>
      <c r="D45" s="55">
        <v>0</v>
      </c>
      <c r="E45" s="32">
        <v>0</v>
      </c>
      <c r="F45" s="32">
        <v>0</v>
      </c>
      <c r="G45" s="55">
        <v>0</v>
      </c>
      <c r="H45" s="32">
        <v>0</v>
      </c>
      <c r="I45" s="33">
        <v>0</v>
      </c>
    </row>
    <row r="46" spans="1:9" ht="12.75">
      <c r="A46" s="36" t="s">
        <v>44</v>
      </c>
      <c r="B46" s="32">
        <v>550</v>
      </c>
      <c r="C46" s="32">
        <v>66.11133148221606</v>
      </c>
      <c r="D46" s="55">
        <v>0.12020242087675648</v>
      </c>
      <c r="E46" s="32">
        <v>0</v>
      </c>
      <c r="F46" s="32">
        <v>0</v>
      </c>
      <c r="G46" s="55">
        <v>0</v>
      </c>
      <c r="H46" s="32">
        <v>550</v>
      </c>
      <c r="I46" s="33">
        <v>66.11133148221606</v>
      </c>
    </row>
    <row r="47" spans="1:9" ht="12.75">
      <c r="A47" s="36" t="s">
        <v>45</v>
      </c>
      <c r="B47" s="32">
        <v>2325</v>
      </c>
      <c r="C47" s="32">
        <v>118631.97624800164</v>
      </c>
      <c r="D47" s="55">
        <v>51.024505913118986</v>
      </c>
      <c r="E47" s="32">
        <v>6300</v>
      </c>
      <c r="F47" s="32">
        <v>7590.78287836717</v>
      </c>
      <c r="G47" s="55">
        <v>1.2048861711693921</v>
      </c>
      <c r="H47" s="32">
        <v>8625</v>
      </c>
      <c r="I47" s="33">
        <v>126222.75912636881</v>
      </c>
    </row>
    <row r="48" spans="1:9" ht="12.75">
      <c r="A48" s="36" t="s">
        <v>46</v>
      </c>
      <c r="B48" s="32">
        <v>0</v>
      </c>
      <c r="C48" s="32">
        <v>0</v>
      </c>
      <c r="D48" s="55">
        <v>0</v>
      </c>
      <c r="E48" s="32">
        <v>0</v>
      </c>
      <c r="F48" s="32">
        <v>0</v>
      </c>
      <c r="G48" s="55">
        <v>0</v>
      </c>
      <c r="H48" s="32">
        <v>0</v>
      </c>
      <c r="I48" s="33">
        <v>0</v>
      </c>
    </row>
    <row r="49" spans="1:9" ht="12.75">
      <c r="A49" s="45" t="s">
        <v>122</v>
      </c>
      <c r="B49" s="46">
        <v>7296</v>
      </c>
      <c r="C49" s="46">
        <v>344077.6267234022</v>
      </c>
      <c r="D49" s="56">
        <v>47.159762434676836</v>
      </c>
      <c r="E49" s="46">
        <v>11400</v>
      </c>
      <c r="F49" s="46">
        <v>16786.26807543904</v>
      </c>
      <c r="G49" s="56">
        <v>1.4724796557402666</v>
      </c>
      <c r="H49" s="46">
        <v>18696</v>
      </c>
      <c r="I49" s="47">
        <v>360863.89479884127</v>
      </c>
    </row>
    <row r="50" spans="1:9" ht="12.75">
      <c r="A50" s="36"/>
      <c r="B50" s="32"/>
      <c r="C50" s="32"/>
      <c r="D50" s="55"/>
      <c r="E50" s="32"/>
      <c r="F50" s="32"/>
      <c r="G50" s="55"/>
      <c r="H50" s="32"/>
      <c r="I50" s="33"/>
    </row>
    <row r="51" spans="1:9" ht="12.75">
      <c r="A51" s="45" t="s">
        <v>123</v>
      </c>
      <c r="B51" s="46">
        <v>0</v>
      </c>
      <c r="C51" s="46">
        <v>0</v>
      </c>
      <c r="D51" s="56">
        <v>0</v>
      </c>
      <c r="E51" s="46">
        <v>0</v>
      </c>
      <c r="F51" s="46">
        <v>0</v>
      </c>
      <c r="G51" s="56">
        <v>0</v>
      </c>
      <c r="H51" s="46">
        <v>0</v>
      </c>
      <c r="I51" s="47">
        <v>0</v>
      </c>
    </row>
    <row r="52" spans="1:9" ht="12.75">
      <c r="A52" s="36"/>
      <c r="B52" s="32"/>
      <c r="C52" s="32"/>
      <c r="D52" s="55"/>
      <c r="E52" s="32"/>
      <c r="F52" s="32"/>
      <c r="G52" s="55"/>
      <c r="H52" s="32"/>
      <c r="I52" s="33"/>
    </row>
    <row r="53" spans="1:9" ht="12.75">
      <c r="A53" s="36" t="s">
        <v>49</v>
      </c>
      <c r="B53" s="32">
        <v>0</v>
      </c>
      <c r="C53" s="32">
        <v>0</v>
      </c>
      <c r="D53" s="55">
        <v>0</v>
      </c>
      <c r="E53" s="32">
        <v>0</v>
      </c>
      <c r="F53" s="32">
        <v>0</v>
      </c>
      <c r="G53" s="55">
        <v>0</v>
      </c>
      <c r="H53" s="32">
        <v>0</v>
      </c>
      <c r="I53" s="33">
        <v>0</v>
      </c>
    </row>
    <row r="54" spans="1:9" ht="12.75">
      <c r="A54" s="36" t="s">
        <v>50</v>
      </c>
      <c r="B54" s="32">
        <v>0</v>
      </c>
      <c r="C54" s="32">
        <v>0</v>
      </c>
      <c r="D54" s="55">
        <v>0</v>
      </c>
      <c r="E54" s="32">
        <v>0</v>
      </c>
      <c r="F54" s="32">
        <v>0</v>
      </c>
      <c r="G54" s="55">
        <v>0</v>
      </c>
      <c r="H54" s="32">
        <v>0</v>
      </c>
      <c r="I54" s="33">
        <v>0</v>
      </c>
    </row>
    <row r="55" spans="1:9" ht="12.75">
      <c r="A55" s="36" t="s">
        <v>51</v>
      </c>
      <c r="B55" s="32">
        <v>0</v>
      </c>
      <c r="C55" s="32">
        <v>0</v>
      </c>
      <c r="D55" s="55">
        <v>0</v>
      </c>
      <c r="E55" s="32">
        <v>0</v>
      </c>
      <c r="F55" s="32">
        <v>0</v>
      </c>
      <c r="G55" s="55">
        <v>0</v>
      </c>
      <c r="H55" s="32">
        <v>0</v>
      </c>
      <c r="I55" s="33">
        <v>0</v>
      </c>
    </row>
    <row r="56" spans="1:9" ht="12.75">
      <c r="A56" s="36" t="s">
        <v>52</v>
      </c>
      <c r="B56" s="32">
        <v>0</v>
      </c>
      <c r="C56" s="32">
        <v>0</v>
      </c>
      <c r="D56" s="55">
        <v>0</v>
      </c>
      <c r="E56" s="32">
        <v>0</v>
      </c>
      <c r="F56" s="32">
        <v>0</v>
      </c>
      <c r="G56" s="55">
        <v>0</v>
      </c>
      <c r="H56" s="32">
        <v>0</v>
      </c>
      <c r="I56" s="33">
        <v>0</v>
      </c>
    </row>
    <row r="57" spans="1:9" ht="12.75">
      <c r="A57" s="36" t="s">
        <v>53</v>
      </c>
      <c r="B57" s="32">
        <v>350</v>
      </c>
      <c r="C57" s="32">
        <v>3365.667784549181</v>
      </c>
      <c r="D57" s="55">
        <v>9.616193670140516</v>
      </c>
      <c r="E57" s="32">
        <v>2000</v>
      </c>
      <c r="F57" s="32">
        <v>3606.0726263026936</v>
      </c>
      <c r="G57" s="55">
        <v>1.8030363131513467</v>
      </c>
      <c r="H57" s="32">
        <v>2350</v>
      </c>
      <c r="I57" s="33">
        <v>6971.740410851875</v>
      </c>
    </row>
    <row r="58" spans="1:9" ht="12.75">
      <c r="A58" s="45" t="s">
        <v>124</v>
      </c>
      <c r="B58" s="46">
        <v>350</v>
      </c>
      <c r="C58" s="46">
        <v>3365.667784549181</v>
      </c>
      <c r="D58" s="56">
        <v>9.616193670140516</v>
      </c>
      <c r="E58" s="46">
        <v>2000</v>
      </c>
      <c r="F58" s="46">
        <v>3606.0726263026936</v>
      </c>
      <c r="G58" s="56">
        <v>1.8030363131513467</v>
      </c>
      <c r="H58" s="46">
        <v>2350</v>
      </c>
      <c r="I58" s="47">
        <v>6971.740410851875</v>
      </c>
    </row>
    <row r="59" spans="1:9" ht="12.75">
      <c r="A59" s="36"/>
      <c r="B59" s="32"/>
      <c r="C59" s="32"/>
      <c r="D59" s="55"/>
      <c r="E59" s="32"/>
      <c r="F59" s="32"/>
      <c r="G59" s="55"/>
      <c r="H59" s="32"/>
      <c r="I59" s="33"/>
    </row>
    <row r="60" spans="1:9" ht="12.75">
      <c r="A60" s="36" t="s">
        <v>55</v>
      </c>
      <c r="B60" s="32">
        <v>131</v>
      </c>
      <c r="C60" s="32">
        <v>3542.9663553423966</v>
      </c>
      <c r="D60" s="55">
        <v>27.045544697270202</v>
      </c>
      <c r="E60" s="32">
        <v>956</v>
      </c>
      <c r="F60" s="32">
        <v>2585.5540730590315</v>
      </c>
      <c r="G60" s="55">
        <v>2.7045544697270203</v>
      </c>
      <c r="H60" s="32">
        <v>1087</v>
      </c>
      <c r="I60" s="33">
        <v>6128.520428401428</v>
      </c>
    </row>
    <row r="61" spans="1:9" ht="12.75">
      <c r="A61" s="36" t="s">
        <v>56</v>
      </c>
      <c r="B61" s="32">
        <v>0</v>
      </c>
      <c r="C61" s="32">
        <v>0</v>
      </c>
      <c r="D61" s="55">
        <v>0</v>
      </c>
      <c r="E61" s="32">
        <v>0</v>
      </c>
      <c r="F61" s="32">
        <v>0</v>
      </c>
      <c r="G61" s="55">
        <v>0</v>
      </c>
      <c r="H61" s="32">
        <v>0</v>
      </c>
      <c r="I61" s="33">
        <v>0</v>
      </c>
    </row>
    <row r="62" spans="1:9" ht="12.75">
      <c r="A62" s="36" t="s">
        <v>57</v>
      </c>
      <c r="B62" s="32">
        <v>1100</v>
      </c>
      <c r="C62" s="32">
        <v>58839.085019172286</v>
      </c>
      <c r="D62" s="55">
        <v>53.49007729015662</v>
      </c>
      <c r="E62" s="32">
        <v>190</v>
      </c>
      <c r="F62" s="32">
        <v>582.3807291478851</v>
      </c>
      <c r="G62" s="55">
        <v>3.0651617323572897</v>
      </c>
      <c r="H62" s="32">
        <v>1290</v>
      </c>
      <c r="I62" s="33">
        <v>59421.46574832017</v>
      </c>
    </row>
    <row r="63" spans="1:9" ht="12.75">
      <c r="A63" s="45" t="s">
        <v>125</v>
      </c>
      <c r="B63" s="46">
        <v>1231</v>
      </c>
      <c r="C63" s="46">
        <v>62382.05137451468</v>
      </c>
      <c r="D63" s="56">
        <v>50.67591500772923</v>
      </c>
      <c r="E63" s="46">
        <v>1146</v>
      </c>
      <c r="F63" s="46">
        <v>3167.9348022069166</v>
      </c>
      <c r="G63" s="56">
        <v>2.764341014142161</v>
      </c>
      <c r="H63" s="46">
        <v>2377</v>
      </c>
      <c r="I63" s="47">
        <v>65549.9861767216</v>
      </c>
    </row>
    <row r="64" spans="1:9" ht="12.75">
      <c r="A64" s="36"/>
      <c r="B64" s="32"/>
      <c r="C64" s="32"/>
      <c r="D64" s="55"/>
      <c r="E64" s="32"/>
      <c r="F64" s="32"/>
      <c r="G64" s="55"/>
      <c r="H64" s="32"/>
      <c r="I64" s="33"/>
    </row>
    <row r="65" spans="1:9" ht="12.75">
      <c r="A65" s="45" t="s">
        <v>126</v>
      </c>
      <c r="B65" s="46">
        <v>0</v>
      </c>
      <c r="C65" s="46">
        <v>0</v>
      </c>
      <c r="D65" s="56">
        <v>0</v>
      </c>
      <c r="E65" s="46">
        <v>0</v>
      </c>
      <c r="F65" s="46">
        <v>0</v>
      </c>
      <c r="G65" s="56">
        <v>0</v>
      </c>
      <c r="H65" s="46">
        <v>0</v>
      </c>
      <c r="I65" s="47">
        <v>0</v>
      </c>
    </row>
    <row r="66" spans="1:9" ht="12.75">
      <c r="A66" s="36"/>
      <c r="B66" s="32"/>
      <c r="C66" s="32"/>
      <c r="D66" s="55"/>
      <c r="E66" s="32"/>
      <c r="F66" s="32"/>
      <c r="G66" s="55"/>
      <c r="H66" s="32"/>
      <c r="I66" s="33"/>
    </row>
    <row r="67" spans="1:9" ht="12.75">
      <c r="A67" s="36" t="s">
        <v>60</v>
      </c>
      <c r="B67" s="32">
        <v>0</v>
      </c>
      <c r="C67" s="32">
        <v>0</v>
      </c>
      <c r="D67" s="55">
        <v>0</v>
      </c>
      <c r="E67" s="32">
        <v>0</v>
      </c>
      <c r="F67" s="32">
        <v>0</v>
      </c>
      <c r="G67" s="55">
        <v>0</v>
      </c>
      <c r="H67" s="32">
        <v>0</v>
      </c>
      <c r="I67" s="33">
        <v>0</v>
      </c>
    </row>
    <row r="68" spans="1:9" ht="12.75">
      <c r="A68" s="36" t="s">
        <v>61</v>
      </c>
      <c r="B68" s="32">
        <v>0</v>
      </c>
      <c r="C68" s="32">
        <v>0</v>
      </c>
      <c r="D68" s="55">
        <v>0</v>
      </c>
      <c r="E68" s="32">
        <v>0</v>
      </c>
      <c r="F68" s="32">
        <v>0</v>
      </c>
      <c r="G68" s="55">
        <v>0</v>
      </c>
      <c r="H68" s="32">
        <v>0</v>
      </c>
      <c r="I68" s="33">
        <v>0</v>
      </c>
    </row>
    <row r="69" spans="1:9" ht="12.75">
      <c r="A69" s="45" t="s">
        <v>127</v>
      </c>
      <c r="B69" s="46">
        <v>0</v>
      </c>
      <c r="C69" s="46">
        <v>0</v>
      </c>
      <c r="D69" s="56">
        <v>0</v>
      </c>
      <c r="E69" s="46">
        <v>0</v>
      </c>
      <c r="F69" s="46">
        <v>0</v>
      </c>
      <c r="G69" s="56">
        <v>0</v>
      </c>
      <c r="H69" s="46">
        <v>0</v>
      </c>
      <c r="I69" s="47">
        <v>0</v>
      </c>
    </row>
    <row r="70" spans="1:9" ht="12.75">
      <c r="A70" s="36"/>
      <c r="B70" s="32"/>
      <c r="C70" s="32"/>
      <c r="D70" s="55"/>
      <c r="E70" s="32"/>
      <c r="F70" s="32"/>
      <c r="G70" s="55"/>
      <c r="H70" s="32"/>
      <c r="I70" s="33"/>
    </row>
    <row r="71" spans="1:9" ht="12.75">
      <c r="A71" s="36" t="s">
        <v>63</v>
      </c>
      <c r="B71" s="32">
        <v>0</v>
      </c>
      <c r="C71" s="32">
        <v>0</v>
      </c>
      <c r="D71" s="55">
        <v>0</v>
      </c>
      <c r="E71" s="32">
        <v>0</v>
      </c>
      <c r="F71" s="32">
        <v>0</v>
      </c>
      <c r="G71" s="55">
        <v>0</v>
      </c>
      <c r="H71" s="32">
        <v>0</v>
      </c>
      <c r="I71" s="33">
        <v>0</v>
      </c>
    </row>
    <row r="72" spans="1:9" ht="12.75">
      <c r="A72" s="36" t="s">
        <v>64</v>
      </c>
      <c r="B72" s="32">
        <v>0</v>
      </c>
      <c r="C72" s="32">
        <v>0</v>
      </c>
      <c r="D72" s="55">
        <v>0</v>
      </c>
      <c r="E72" s="32">
        <v>0</v>
      </c>
      <c r="F72" s="32">
        <v>0</v>
      </c>
      <c r="G72" s="55">
        <v>0</v>
      </c>
      <c r="H72" s="32">
        <v>0</v>
      </c>
      <c r="I72" s="33">
        <v>0</v>
      </c>
    </row>
    <row r="73" spans="1:9" ht="12.75">
      <c r="A73" s="36" t="s">
        <v>65</v>
      </c>
      <c r="B73" s="32">
        <v>0</v>
      </c>
      <c r="C73" s="32">
        <v>0</v>
      </c>
      <c r="D73" s="55">
        <v>0</v>
      </c>
      <c r="E73" s="32">
        <v>0</v>
      </c>
      <c r="F73" s="32">
        <v>0</v>
      </c>
      <c r="G73" s="55">
        <v>0</v>
      </c>
      <c r="H73" s="32">
        <v>0</v>
      </c>
      <c r="I73" s="33">
        <v>0</v>
      </c>
    </row>
    <row r="74" spans="1:9" ht="12.75">
      <c r="A74" s="36" t="s">
        <v>66</v>
      </c>
      <c r="B74" s="32">
        <v>400</v>
      </c>
      <c r="C74" s="32">
        <v>312.5262942795668</v>
      </c>
      <c r="D74" s="55">
        <v>0.781315735698917</v>
      </c>
      <c r="E74" s="32">
        <v>1600</v>
      </c>
      <c r="F74" s="32">
        <v>894.3060113230681</v>
      </c>
      <c r="G74" s="55">
        <v>0.5589412570769176</v>
      </c>
      <c r="H74" s="32">
        <v>2000</v>
      </c>
      <c r="I74" s="33">
        <v>1206.832305602635</v>
      </c>
    </row>
    <row r="75" spans="1:9" ht="12.75">
      <c r="A75" s="36" t="s">
        <v>67</v>
      </c>
      <c r="B75" s="32">
        <v>0</v>
      </c>
      <c r="C75" s="32">
        <v>0</v>
      </c>
      <c r="D75" s="55">
        <v>0</v>
      </c>
      <c r="E75" s="32">
        <v>0</v>
      </c>
      <c r="F75" s="32">
        <v>0</v>
      </c>
      <c r="G75" s="55">
        <v>0</v>
      </c>
      <c r="H75" s="32">
        <v>0</v>
      </c>
      <c r="I75" s="33">
        <v>0</v>
      </c>
    </row>
    <row r="76" spans="1:9" ht="12.75">
      <c r="A76" s="36" t="s">
        <v>68</v>
      </c>
      <c r="B76" s="32">
        <v>0</v>
      </c>
      <c r="C76" s="32">
        <v>0</v>
      </c>
      <c r="D76" s="55">
        <v>0</v>
      </c>
      <c r="E76" s="32">
        <v>0</v>
      </c>
      <c r="F76" s="32">
        <v>0</v>
      </c>
      <c r="G76" s="55">
        <v>0</v>
      </c>
      <c r="H76" s="32">
        <v>0</v>
      </c>
      <c r="I76" s="33">
        <v>0</v>
      </c>
    </row>
    <row r="77" spans="1:9" ht="12.75">
      <c r="A77" s="36" t="s">
        <v>69</v>
      </c>
      <c r="B77" s="32">
        <v>0</v>
      </c>
      <c r="C77" s="32">
        <v>0</v>
      </c>
      <c r="D77" s="55">
        <v>0</v>
      </c>
      <c r="E77" s="32">
        <v>0</v>
      </c>
      <c r="F77" s="32">
        <v>0</v>
      </c>
      <c r="G77" s="55">
        <v>0</v>
      </c>
      <c r="H77" s="32">
        <v>0</v>
      </c>
      <c r="I77" s="33">
        <v>0</v>
      </c>
    </row>
    <row r="78" spans="1:9" ht="12.75">
      <c r="A78" s="36" t="s">
        <v>70</v>
      </c>
      <c r="B78" s="32">
        <v>566</v>
      </c>
      <c r="C78" s="32">
        <v>28676.571346146913</v>
      </c>
      <c r="D78" s="55">
        <v>50.66532039955285</v>
      </c>
      <c r="E78" s="32">
        <v>4293</v>
      </c>
      <c r="F78" s="32">
        <v>11146.226244996575</v>
      </c>
      <c r="G78" s="55">
        <v>2.5963722909379396</v>
      </c>
      <c r="H78" s="32">
        <v>4859</v>
      </c>
      <c r="I78" s="33">
        <v>39822.79759114349</v>
      </c>
    </row>
    <row r="79" spans="1:9" ht="12.75">
      <c r="A79" s="45" t="s">
        <v>128</v>
      </c>
      <c r="B79" s="46">
        <v>966</v>
      </c>
      <c r="C79" s="46">
        <v>28989.09764042648</v>
      </c>
      <c r="D79" s="56">
        <v>30.00941784723238</v>
      </c>
      <c r="E79" s="46">
        <v>5893</v>
      </c>
      <c r="F79" s="46">
        <v>12040.532256319642</v>
      </c>
      <c r="G79" s="56">
        <v>2.043192305501382</v>
      </c>
      <c r="H79" s="46">
        <v>6859</v>
      </c>
      <c r="I79" s="47">
        <v>41029.629896746126</v>
      </c>
    </row>
    <row r="80" spans="1:9" ht="12.75">
      <c r="A80" s="36"/>
      <c r="B80" s="32"/>
      <c r="C80" s="32"/>
      <c r="D80" s="55"/>
      <c r="E80" s="32"/>
      <c r="F80" s="32"/>
      <c r="G80" s="55"/>
      <c r="H80" s="32"/>
      <c r="I80" s="33"/>
    </row>
    <row r="81" spans="1:9" ht="12.75">
      <c r="A81" s="36" t="s">
        <v>72</v>
      </c>
      <c r="B81" s="32">
        <v>0</v>
      </c>
      <c r="C81" s="32">
        <v>0</v>
      </c>
      <c r="D81" s="55">
        <v>0</v>
      </c>
      <c r="E81" s="32">
        <v>0</v>
      </c>
      <c r="F81" s="32">
        <v>0</v>
      </c>
      <c r="G81" s="55">
        <v>0</v>
      </c>
      <c r="H81" s="32">
        <v>0</v>
      </c>
      <c r="I81" s="33">
        <v>0</v>
      </c>
    </row>
    <row r="82" spans="1:9" ht="12.75">
      <c r="A82" s="36" t="s">
        <v>73</v>
      </c>
      <c r="B82" s="32">
        <v>0</v>
      </c>
      <c r="C82" s="32">
        <v>0</v>
      </c>
      <c r="D82" s="55">
        <v>0</v>
      </c>
      <c r="E82" s="32">
        <v>0</v>
      </c>
      <c r="F82" s="32">
        <v>0</v>
      </c>
      <c r="G82" s="55">
        <v>0</v>
      </c>
      <c r="H82" s="32">
        <v>0</v>
      </c>
      <c r="I82" s="33">
        <v>0</v>
      </c>
    </row>
    <row r="83" spans="1:9" ht="12.75">
      <c r="A83" s="45" t="s">
        <v>129</v>
      </c>
      <c r="B83" s="46">
        <v>0</v>
      </c>
      <c r="C83" s="46">
        <v>0</v>
      </c>
      <c r="D83" s="56">
        <v>0</v>
      </c>
      <c r="E83" s="46">
        <v>0</v>
      </c>
      <c r="F83" s="46">
        <v>0</v>
      </c>
      <c r="G83" s="56">
        <v>0</v>
      </c>
      <c r="H83" s="46">
        <v>0</v>
      </c>
      <c r="I83" s="47">
        <v>0</v>
      </c>
    </row>
    <row r="84" spans="1:9" ht="12.75">
      <c r="A84" s="36"/>
      <c r="B84" s="32"/>
      <c r="C84" s="32"/>
      <c r="D84" s="55"/>
      <c r="E84" s="32"/>
      <c r="F84" s="32"/>
      <c r="G84" s="55"/>
      <c r="H84" s="32"/>
      <c r="I84" s="33"/>
    </row>
    <row r="85" spans="1:9" ht="13.5" thickBot="1">
      <c r="A85" s="48" t="s">
        <v>75</v>
      </c>
      <c r="B85" s="49">
        <v>18377</v>
      </c>
      <c r="C85" s="49">
        <v>717882.3939514142</v>
      </c>
      <c r="D85" s="57">
        <v>39.06417771950885</v>
      </c>
      <c r="E85" s="49">
        <v>87710.2</v>
      </c>
      <c r="F85" s="49">
        <v>180150.22898561176</v>
      </c>
      <c r="G85" s="57">
        <v>2.0539256436037285</v>
      </c>
      <c r="H85" s="49">
        <v>106087.2</v>
      </c>
      <c r="I85" s="50">
        <v>898032.622937026</v>
      </c>
    </row>
    <row r="86" spans="1:9" ht="12.75">
      <c r="A86" s="190" t="s">
        <v>222</v>
      </c>
      <c r="B86" s="191"/>
      <c r="C86" s="191"/>
      <c r="D86" s="191"/>
      <c r="E86" s="191"/>
      <c r="F86" s="191"/>
      <c r="G86" s="191"/>
      <c r="H86" s="191"/>
      <c r="I86" s="191"/>
    </row>
    <row r="87" spans="1:9" ht="12.75">
      <c r="A87" s="192"/>
      <c r="B87" s="192"/>
      <c r="C87" s="192"/>
      <c r="D87" s="192"/>
      <c r="E87" s="192"/>
      <c r="F87" s="192"/>
      <c r="G87" s="192"/>
      <c r="H87" s="192"/>
      <c r="I87" s="192"/>
    </row>
  </sheetData>
  <mergeCells count="3">
    <mergeCell ref="A1:I1"/>
    <mergeCell ref="A3:I3"/>
    <mergeCell ref="A86:I8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16"/>
  <dimension ref="A1:I87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24.7109375" style="23" customWidth="1"/>
    <col min="2" max="3" width="12.7109375" style="23" customWidth="1"/>
    <col min="4" max="4" width="18.8515625" style="23" customWidth="1"/>
    <col min="5" max="6" width="12.7109375" style="23" customWidth="1"/>
    <col min="7" max="7" width="18.8515625" style="23" customWidth="1"/>
    <col min="8" max="8" width="12.7109375" style="23" customWidth="1"/>
    <col min="9" max="9" width="13.7109375" style="23" customWidth="1"/>
    <col min="10" max="16384" width="11.421875" style="23" customWidth="1"/>
  </cols>
  <sheetData>
    <row r="1" spans="1:9" s="24" customFormat="1" ht="18">
      <c r="A1" s="183" t="s">
        <v>0</v>
      </c>
      <c r="B1" s="183"/>
      <c r="C1" s="183"/>
      <c r="D1" s="183"/>
      <c r="E1" s="183"/>
      <c r="F1" s="183"/>
      <c r="G1" s="183"/>
      <c r="H1" s="183"/>
      <c r="I1" s="183"/>
    </row>
    <row r="3" spans="1:9" ht="15">
      <c r="A3" s="184" t="s">
        <v>236</v>
      </c>
      <c r="B3" s="185"/>
      <c r="C3" s="185"/>
      <c r="D3" s="185"/>
      <c r="E3" s="185"/>
      <c r="F3" s="185"/>
      <c r="G3" s="164"/>
      <c r="H3" s="164"/>
      <c r="I3" s="164"/>
    </row>
    <row r="4" spans="1:9" ht="15" thickBot="1">
      <c r="A4" s="130"/>
      <c r="B4" s="130"/>
      <c r="C4" s="130"/>
      <c r="D4" s="130"/>
      <c r="E4" s="130"/>
      <c r="F4" s="130"/>
      <c r="G4" s="36"/>
      <c r="H4" s="36"/>
      <c r="I4" s="36"/>
    </row>
    <row r="5" spans="1:9" ht="12.75">
      <c r="A5" s="131" t="s">
        <v>1</v>
      </c>
      <c r="B5" s="133"/>
      <c r="C5" s="128" t="s">
        <v>130</v>
      </c>
      <c r="D5" s="134"/>
      <c r="E5" s="133"/>
      <c r="F5" s="128" t="s">
        <v>131</v>
      </c>
      <c r="G5" s="134"/>
      <c r="H5" s="132" t="s">
        <v>132</v>
      </c>
      <c r="I5" s="129" t="s">
        <v>133</v>
      </c>
    </row>
    <row r="6" spans="1:9" ht="12.75">
      <c r="A6" s="26" t="s">
        <v>5</v>
      </c>
      <c r="B6" s="28" t="s">
        <v>132</v>
      </c>
      <c r="C6" s="28" t="s">
        <v>133</v>
      </c>
      <c r="D6" s="28" t="s">
        <v>134</v>
      </c>
      <c r="E6" s="28" t="s">
        <v>132</v>
      </c>
      <c r="F6" s="28" t="s">
        <v>133</v>
      </c>
      <c r="G6" s="28" t="s">
        <v>134</v>
      </c>
      <c r="H6" s="28" t="s">
        <v>135</v>
      </c>
      <c r="I6" s="28" t="s">
        <v>135</v>
      </c>
    </row>
    <row r="7" spans="1:9" ht="13.5" thickBot="1">
      <c r="A7" s="26"/>
      <c r="B7" s="51" t="s">
        <v>138</v>
      </c>
      <c r="C7" s="52" t="s">
        <v>82</v>
      </c>
      <c r="D7" s="52" t="s">
        <v>139</v>
      </c>
      <c r="E7" s="51" t="s">
        <v>138</v>
      </c>
      <c r="F7" s="52" t="s">
        <v>82</v>
      </c>
      <c r="G7" s="52" t="s">
        <v>139</v>
      </c>
      <c r="H7" s="53" t="s">
        <v>138</v>
      </c>
      <c r="I7" s="54" t="s">
        <v>82</v>
      </c>
    </row>
    <row r="8" spans="1:9" ht="12.75">
      <c r="A8" s="40" t="s">
        <v>15</v>
      </c>
      <c r="B8" s="32">
        <v>0</v>
      </c>
      <c r="C8" s="32">
        <v>0</v>
      </c>
      <c r="D8" s="55">
        <v>0</v>
      </c>
      <c r="E8" s="32">
        <v>0</v>
      </c>
      <c r="F8" s="32">
        <v>0</v>
      </c>
      <c r="G8" s="55">
        <v>0</v>
      </c>
      <c r="H8" s="32">
        <v>0</v>
      </c>
      <c r="I8" s="30">
        <v>0</v>
      </c>
    </row>
    <row r="9" spans="1:9" ht="12.75">
      <c r="A9" s="36" t="s">
        <v>16</v>
      </c>
      <c r="B9" s="32">
        <v>1054</v>
      </c>
      <c r="C9" s="32">
        <v>95020.01370307598</v>
      </c>
      <c r="D9" s="55">
        <v>9.015181565756734</v>
      </c>
      <c r="E9" s="32">
        <v>32</v>
      </c>
      <c r="F9" s="32">
        <v>23078.86480833724</v>
      </c>
      <c r="G9" s="55">
        <v>72.12145252605387</v>
      </c>
      <c r="H9" s="32">
        <v>1086</v>
      </c>
      <c r="I9" s="33">
        <v>118098.87851141322</v>
      </c>
    </row>
    <row r="10" spans="1:9" ht="12.75">
      <c r="A10" s="36" t="s">
        <v>17</v>
      </c>
      <c r="B10" s="32">
        <v>65</v>
      </c>
      <c r="C10" s="32">
        <v>5859.868017741877</v>
      </c>
      <c r="D10" s="55">
        <v>9.015181565756734</v>
      </c>
      <c r="E10" s="32">
        <v>45</v>
      </c>
      <c r="F10" s="32">
        <v>56795.643864267426</v>
      </c>
      <c r="G10" s="55">
        <v>126.21254192059428</v>
      </c>
      <c r="H10" s="32">
        <v>110</v>
      </c>
      <c r="I10" s="33">
        <v>62655.511882009305</v>
      </c>
    </row>
    <row r="11" spans="1:9" ht="12.75">
      <c r="A11" s="36" t="s">
        <v>18</v>
      </c>
      <c r="B11" s="32">
        <v>4312</v>
      </c>
      <c r="C11" s="32">
        <v>466.48155493851647</v>
      </c>
      <c r="D11" s="55">
        <v>0.010818217878908081</v>
      </c>
      <c r="E11" s="32">
        <v>5180</v>
      </c>
      <c r="F11" s="32">
        <v>4960.032695058479</v>
      </c>
      <c r="G11" s="55">
        <v>0.09575352693163086</v>
      </c>
      <c r="H11" s="32">
        <v>9492</v>
      </c>
      <c r="I11" s="33">
        <v>5426.514249996995</v>
      </c>
    </row>
    <row r="12" spans="1:9" ht="12.75">
      <c r="A12" s="45" t="s">
        <v>113</v>
      </c>
      <c r="B12" s="46">
        <v>5431</v>
      </c>
      <c r="C12" s="46">
        <v>101346.36327575636</v>
      </c>
      <c r="D12" s="56">
        <v>1.8660718702956425</v>
      </c>
      <c r="E12" s="46">
        <v>5257</v>
      </c>
      <c r="F12" s="46">
        <v>84834.54136766313</v>
      </c>
      <c r="G12" s="56">
        <v>1.6137443668948661</v>
      </c>
      <c r="H12" s="46">
        <v>10688</v>
      </c>
      <c r="I12" s="47">
        <v>186180.9046434195</v>
      </c>
    </row>
    <row r="13" spans="1:9" ht="12.75">
      <c r="A13" s="36"/>
      <c r="B13" s="32"/>
      <c r="C13" s="32"/>
      <c r="D13" s="55"/>
      <c r="E13" s="32"/>
      <c r="F13" s="32"/>
      <c r="G13" s="55"/>
      <c r="H13" s="32"/>
      <c r="I13" s="33"/>
    </row>
    <row r="14" spans="1:9" ht="12.75">
      <c r="A14" s="45" t="s">
        <v>114</v>
      </c>
      <c r="B14" s="46">
        <v>8771</v>
      </c>
      <c r="C14" s="46">
        <v>1298023.8722007861</v>
      </c>
      <c r="D14" s="56">
        <v>14.799040841418154</v>
      </c>
      <c r="E14" s="46">
        <v>6631</v>
      </c>
      <c r="F14" s="46">
        <v>1207914.1273905258</v>
      </c>
      <c r="G14" s="56">
        <v>18.216168411861343</v>
      </c>
      <c r="H14" s="46">
        <v>15402</v>
      </c>
      <c r="I14" s="47">
        <v>2505937.999591312</v>
      </c>
    </row>
    <row r="15" spans="1:9" ht="12.75">
      <c r="A15" s="36"/>
      <c r="B15" s="32"/>
      <c r="C15" s="32"/>
      <c r="D15" s="55"/>
      <c r="E15" s="32"/>
      <c r="F15" s="32"/>
      <c r="G15" s="55"/>
      <c r="H15" s="32"/>
      <c r="I15" s="33"/>
    </row>
    <row r="16" spans="1:9" ht="12.75">
      <c r="A16" s="45" t="s">
        <v>115</v>
      </c>
      <c r="B16" s="46">
        <v>1795.7</v>
      </c>
      <c r="C16" s="46">
        <v>124096.97931316336</v>
      </c>
      <c r="D16" s="56">
        <v>6.910785727747583</v>
      </c>
      <c r="E16" s="46">
        <v>1832.2</v>
      </c>
      <c r="F16" s="46">
        <v>261590.51843304126</v>
      </c>
      <c r="G16" s="56">
        <v>14.277399761654907</v>
      </c>
      <c r="H16" s="46">
        <v>3627.9</v>
      </c>
      <c r="I16" s="47">
        <v>385687.4977462046</v>
      </c>
    </row>
    <row r="17" spans="1:9" ht="12.75">
      <c r="A17" s="36"/>
      <c r="B17" s="32"/>
      <c r="C17" s="32"/>
      <c r="D17" s="55"/>
      <c r="E17" s="32"/>
      <c r="F17" s="32"/>
      <c r="G17" s="55"/>
      <c r="H17" s="32"/>
      <c r="I17" s="33"/>
    </row>
    <row r="18" spans="1:9" ht="12.75">
      <c r="A18" s="36" t="s">
        <v>22</v>
      </c>
      <c r="B18" s="32">
        <v>467</v>
      </c>
      <c r="C18" s="32">
        <v>53327.804021973</v>
      </c>
      <c r="D18" s="55">
        <v>11.419229983291864</v>
      </c>
      <c r="E18" s="32">
        <v>0</v>
      </c>
      <c r="F18" s="32">
        <v>0</v>
      </c>
      <c r="G18" s="55">
        <v>0</v>
      </c>
      <c r="H18" s="32">
        <v>467</v>
      </c>
      <c r="I18" s="33">
        <v>53327.804021973</v>
      </c>
    </row>
    <row r="19" spans="1:9" ht="12.75">
      <c r="A19" s="36" t="s">
        <v>23</v>
      </c>
      <c r="B19" s="32">
        <v>2463</v>
      </c>
      <c r="C19" s="32">
        <v>281255.6344884786</v>
      </c>
      <c r="D19" s="55">
        <v>11.419229983291864</v>
      </c>
      <c r="E19" s="32">
        <v>0</v>
      </c>
      <c r="F19" s="32">
        <v>0</v>
      </c>
      <c r="G19" s="55">
        <v>0</v>
      </c>
      <c r="H19" s="32">
        <v>2463</v>
      </c>
      <c r="I19" s="33">
        <v>281255.6344884786</v>
      </c>
    </row>
    <row r="20" spans="1:9" ht="12.75">
      <c r="A20" s="36" t="s">
        <v>24</v>
      </c>
      <c r="B20" s="32">
        <v>3681</v>
      </c>
      <c r="C20" s="32">
        <v>420341.85568497353</v>
      </c>
      <c r="D20" s="55">
        <v>11.419229983291865</v>
      </c>
      <c r="E20" s="32">
        <v>0</v>
      </c>
      <c r="F20" s="32">
        <v>0</v>
      </c>
      <c r="G20" s="55">
        <v>0</v>
      </c>
      <c r="H20" s="32">
        <v>3681</v>
      </c>
      <c r="I20" s="33">
        <v>420341.85568497353</v>
      </c>
    </row>
    <row r="21" spans="1:9" ht="12.75">
      <c r="A21" s="45" t="s">
        <v>116</v>
      </c>
      <c r="B21" s="46">
        <v>6611</v>
      </c>
      <c r="C21" s="46">
        <v>754925.2941954251</v>
      </c>
      <c r="D21" s="56">
        <v>11.419229983291864</v>
      </c>
      <c r="E21" s="46">
        <v>0</v>
      </c>
      <c r="F21" s="46">
        <v>0</v>
      </c>
      <c r="G21" s="56">
        <v>0</v>
      </c>
      <c r="H21" s="46">
        <v>6611</v>
      </c>
      <c r="I21" s="47">
        <v>754925.2941954251</v>
      </c>
    </row>
    <row r="22" spans="1:9" ht="12.75">
      <c r="A22" s="36"/>
      <c r="B22" s="32"/>
      <c r="C22" s="32"/>
      <c r="D22" s="55"/>
      <c r="E22" s="32"/>
      <c r="F22" s="32"/>
      <c r="G22" s="55"/>
      <c r="H22" s="32"/>
      <c r="I22" s="33"/>
    </row>
    <row r="23" spans="1:9" ht="12.75">
      <c r="A23" s="45" t="s">
        <v>117</v>
      </c>
      <c r="B23" s="46">
        <v>1200</v>
      </c>
      <c r="C23" s="46">
        <v>231000</v>
      </c>
      <c r="D23" s="56">
        <v>19.25</v>
      </c>
      <c r="E23" s="46">
        <v>400</v>
      </c>
      <c r="F23" s="46">
        <v>180000</v>
      </c>
      <c r="G23" s="56">
        <v>45</v>
      </c>
      <c r="H23" s="46">
        <v>1600</v>
      </c>
      <c r="I23" s="47">
        <v>411000</v>
      </c>
    </row>
    <row r="24" spans="1:9" ht="12.75">
      <c r="A24" s="36"/>
      <c r="B24" s="32"/>
      <c r="C24" s="32"/>
      <c r="D24" s="55"/>
      <c r="E24" s="32"/>
      <c r="F24" s="32"/>
      <c r="G24" s="55"/>
      <c r="H24" s="32"/>
      <c r="I24" s="33"/>
    </row>
    <row r="25" spans="1:9" ht="12.75">
      <c r="A25" s="45" t="s">
        <v>118</v>
      </c>
      <c r="B25" s="46">
        <v>746</v>
      </c>
      <c r="C25" s="46">
        <v>102803.12045484596</v>
      </c>
      <c r="D25" s="56">
        <v>13.78057914944316</v>
      </c>
      <c r="E25" s="46">
        <v>286</v>
      </c>
      <c r="F25" s="46">
        <v>105026.86524106596</v>
      </c>
      <c r="G25" s="56">
        <v>36.722680154218864</v>
      </c>
      <c r="H25" s="46">
        <v>1032</v>
      </c>
      <c r="I25" s="47">
        <v>207829.98569591192</v>
      </c>
    </row>
    <row r="26" spans="1:9" ht="12.75">
      <c r="A26" s="36"/>
      <c r="B26" s="32"/>
      <c r="C26" s="32"/>
      <c r="D26" s="55">
        <v>0</v>
      </c>
      <c r="E26" s="32"/>
      <c r="F26" s="32"/>
      <c r="G26" s="55">
        <v>0</v>
      </c>
      <c r="H26" s="32"/>
      <c r="I26" s="33"/>
    </row>
    <row r="27" spans="1:9" ht="12.75">
      <c r="A27" s="36" t="s">
        <v>28</v>
      </c>
      <c r="B27" s="32">
        <v>510</v>
      </c>
      <c r="C27" s="32">
        <v>199.53601865541572</v>
      </c>
      <c r="D27" s="55">
        <v>0.039124709540277594</v>
      </c>
      <c r="E27" s="32">
        <v>48</v>
      </c>
      <c r="F27" s="32">
        <v>93.75788828387005</v>
      </c>
      <c r="G27" s="55">
        <v>0.19532893392472925</v>
      </c>
      <c r="H27" s="32">
        <v>558</v>
      </c>
      <c r="I27" s="33">
        <v>293.29390693928576</v>
      </c>
    </row>
    <row r="28" spans="1:9" ht="12.75">
      <c r="A28" s="36" t="s">
        <v>29</v>
      </c>
      <c r="B28" s="32">
        <v>615.263</v>
      </c>
      <c r="C28" s="32">
        <v>147913.64658084215</v>
      </c>
      <c r="D28" s="55">
        <v>24.040718616403417</v>
      </c>
      <c r="E28" s="32">
        <v>338.685</v>
      </c>
      <c r="F28" s="32">
        <v>162843.02765857705</v>
      </c>
      <c r="G28" s="55">
        <v>48.080968350702584</v>
      </c>
      <c r="H28" s="32">
        <v>953.9480000000001</v>
      </c>
      <c r="I28" s="33">
        <v>310756.67423941917</v>
      </c>
    </row>
    <row r="29" spans="1:9" ht="12.75">
      <c r="A29" s="36" t="s">
        <v>30</v>
      </c>
      <c r="B29" s="32">
        <v>826</v>
      </c>
      <c r="C29" s="32">
        <v>198574.39928840168</v>
      </c>
      <c r="D29" s="55">
        <v>24.040484175351292</v>
      </c>
      <c r="E29" s="32">
        <v>149</v>
      </c>
      <c r="F29" s="32">
        <v>71640.64284254685</v>
      </c>
      <c r="G29" s="55">
        <v>48.08096835070258</v>
      </c>
      <c r="H29" s="32">
        <v>975</v>
      </c>
      <c r="I29" s="33">
        <v>270215.0421309485</v>
      </c>
    </row>
    <row r="30" spans="1:9" ht="12.75">
      <c r="A30" s="45" t="s">
        <v>119</v>
      </c>
      <c r="B30" s="46">
        <v>1951.263</v>
      </c>
      <c r="C30" s="46">
        <v>346687.5818878992</v>
      </c>
      <c r="D30" s="56">
        <v>17.767342582107037</v>
      </c>
      <c r="E30" s="46">
        <v>535.685</v>
      </c>
      <c r="F30" s="46">
        <v>234577.42838940775</v>
      </c>
      <c r="G30" s="56">
        <v>43.79018049588989</v>
      </c>
      <c r="H30" s="46">
        <v>2486.9480000000003</v>
      </c>
      <c r="I30" s="47">
        <v>581265.0102773069</v>
      </c>
    </row>
    <row r="31" spans="1:9" ht="12.75">
      <c r="A31" s="36"/>
      <c r="B31" s="32"/>
      <c r="C31" s="32"/>
      <c r="D31" s="55"/>
      <c r="E31" s="32"/>
      <c r="F31" s="32"/>
      <c r="G31" s="55"/>
      <c r="H31" s="32"/>
      <c r="I31" s="33"/>
    </row>
    <row r="32" spans="1:9" ht="12.75">
      <c r="A32" s="36" t="s">
        <v>32</v>
      </c>
      <c r="B32" s="32">
        <v>150</v>
      </c>
      <c r="C32" s="32">
        <v>58598.68017741878</v>
      </c>
      <c r="D32" s="55">
        <v>39.06578678494585</v>
      </c>
      <c r="E32" s="32">
        <v>40</v>
      </c>
      <c r="F32" s="32">
        <v>20434.4115490486</v>
      </c>
      <c r="G32" s="55">
        <v>51.086028872621505</v>
      </c>
      <c r="H32" s="32">
        <v>190</v>
      </c>
      <c r="I32" s="33">
        <v>79033.09172646738</v>
      </c>
    </row>
    <row r="33" spans="1:9" ht="12.75">
      <c r="A33" s="36" t="s">
        <v>33</v>
      </c>
      <c r="B33" s="32">
        <v>0</v>
      </c>
      <c r="C33" s="32">
        <v>0</v>
      </c>
      <c r="D33" s="55">
        <v>0</v>
      </c>
      <c r="E33" s="32">
        <v>0</v>
      </c>
      <c r="F33" s="32">
        <v>0</v>
      </c>
      <c r="G33" s="55">
        <v>0</v>
      </c>
      <c r="H33" s="32">
        <v>0</v>
      </c>
      <c r="I33" s="33">
        <v>0</v>
      </c>
    </row>
    <row r="34" spans="1:9" ht="12.75">
      <c r="A34" s="36" t="s">
        <v>34</v>
      </c>
      <c r="B34" s="32">
        <v>0</v>
      </c>
      <c r="C34" s="32">
        <v>0</v>
      </c>
      <c r="D34" s="55">
        <v>0</v>
      </c>
      <c r="E34" s="32">
        <v>0</v>
      </c>
      <c r="F34" s="32">
        <v>0</v>
      </c>
      <c r="G34" s="55">
        <v>0</v>
      </c>
      <c r="H34" s="32">
        <v>0</v>
      </c>
      <c r="I34" s="33">
        <v>0</v>
      </c>
    </row>
    <row r="35" spans="1:9" ht="12.75">
      <c r="A35" s="36" t="s">
        <v>35</v>
      </c>
      <c r="B35" s="32">
        <v>0</v>
      </c>
      <c r="C35" s="32">
        <v>0</v>
      </c>
      <c r="D35" s="55">
        <v>0</v>
      </c>
      <c r="E35" s="32">
        <v>0</v>
      </c>
      <c r="F35" s="32">
        <v>0</v>
      </c>
      <c r="G35" s="55">
        <v>0</v>
      </c>
      <c r="H35" s="32">
        <v>0</v>
      </c>
      <c r="I35" s="33">
        <v>0</v>
      </c>
    </row>
    <row r="36" spans="1:9" ht="12.75">
      <c r="A36" s="45" t="s">
        <v>120</v>
      </c>
      <c r="B36" s="46">
        <v>2765</v>
      </c>
      <c r="C36" s="46">
        <v>455206.5678602767</v>
      </c>
      <c r="D36" s="56">
        <v>16.46316701122158</v>
      </c>
      <c r="E36" s="46">
        <v>3050</v>
      </c>
      <c r="F36" s="46">
        <v>578894.8589424591</v>
      </c>
      <c r="G36" s="56">
        <v>18.980159309588824</v>
      </c>
      <c r="H36" s="46">
        <v>5815</v>
      </c>
      <c r="I36" s="47">
        <v>1034101.4268027358</v>
      </c>
    </row>
    <row r="37" spans="1:9" ht="12.75">
      <c r="A37" s="36"/>
      <c r="B37" s="32"/>
      <c r="C37" s="32"/>
      <c r="D37" s="55"/>
      <c r="E37" s="32"/>
      <c r="F37" s="32"/>
      <c r="G37" s="55"/>
      <c r="H37" s="32"/>
      <c r="I37" s="33"/>
    </row>
    <row r="38" spans="1:9" ht="12.75">
      <c r="A38" s="45" t="s">
        <v>121</v>
      </c>
      <c r="B38" s="46">
        <v>30</v>
      </c>
      <c r="C38" s="46">
        <v>18030.36313151347</v>
      </c>
      <c r="D38" s="56">
        <v>60.10121043837824</v>
      </c>
      <c r="E38" s="46">
        <v>15</v>
      </c>
      <c r="F38" s="46">
        <v>11268.976957195919</v>
      </c>
      <c r="G38" s="56">
        <v>75.1265130479728</v>
      </c>
      <c r="H38" s="46">
        <v>45</v>
      </c>
      <c r="I38" s="47">
        <v>29299.34008870939</v>
      </c>
    </row>
    <row r="39" spans="1:9" ht="12.75">
      <c r="A39" s="36"/>
      <c r="B39" s="32"/>
      <c r="C39" s="32"/>
      <c r="D39" s="55"/>
      <c r="E39" s="32"/>
      <c r="F39" s="32"/>
      <c r="G39" s="55"/>
      <c r="H39" s="32"/>
      <c r="I39" s="33"/>
    </row>
    <row r="40" spans="1:9" ht="12.75">
      <c r="A40" s="36" t="s">
        <v>38</v>
      </c>
      <c r="B40" s="32">
        <v>4200</v>
      </c>
      <c r="C40" s="32">
        <v>439940.86040892865</v>
      </c>
      <c r="D40" s="55">
        <v>10.474782390688778</v>
      </c>
      <c r="E40" s="32">
        <v>506</v>
      </c>
      <c r="F40" s="32">
        <v>415726.0827233061</v>
      </c>
      <c r="G40" s="55">
        <v>82.15930488602888</v>
      </c>
      <c r="H40" s="32">
        <v>4706</v>
      </c>
      <c r="I40" s="33">
        <v>855666.9431322347</v>
      </c>
    </row>
    <row r="41" spans="1:9" ht="12.75">
      <c r="A41" s="36" t="s">
        <v>39</v>
      </c>
      <c r="B41" s="32">
        <v>2723</v>
      </c>
      <c r="C41" s="32">
        <v>430249.42002331925</v>
      </c>
      <c r="D41" s="55">
        <v>15.800566288039636</v>
      </c>
      <c r="E41" s="32">
        <v>564</v>
      </c>
      <c r="F41" s="32">
        <v>171061.86818602527</v>
      </c>
      <c r="G41" s="55">
        <v>30.330118472699514</v>
      </c>
      <c r="H41" s="32">
        <v>3287</v>
      </c>
      <c r="I41" s="33">
        <v>601311.2882093445</v>
      </c>
    </row>
    <row r="42" spans="1:9" ht="12.75">
      <c r="A42" s="36" t="s">
        <v>40</v>
      </c>
      <c r="B42" s="32">
        <v>6030</v>
      </c>
      <c r="C42" s="32">
        <v>526125.996177563</v>
      </c>
      <c r="D42" s="55">
        <v>8.725140898467048</v>
      </c>
      <c r="E42" s="32">
        <v>1230</v>
      </c>
      <c r="F42" s="32">
        <v>351664.2025170387</v>
      </c>
      <c r="G42" s="55">
        <v>28.590585570490944</v>
      </c>
      <c r="H42" s="32">
        <v>7260</v>
      </c>
      <c r="I42" s="33">
        <v>877790.1986946017</v>
      </c>
    </row>
    <row r="43" spans="1:9" ht="12.75">
      <c r="A43" s="36" t="s">
        <v>41</v>
      </c>
      <c r="B43" s="32">
        <v>16</v>
      </c>
      <c r="C43" s="32">
        <v>1923.2387340281034</v>
      </c>
      <c r="D43" s="55">
        <v>12.020242087675646</v>
      </c>
      <c r="E43" s="32">
        <v>36</v>
      </c>
      <c r="F43" s="32">
        <v>23800.07933359778</v>
      </c>
      <c r="G43" s="55">
        <v>66.11133148221604</v>
      </c>
      <c r="H43" s="32">
        <v>52</v>
      </c>
      <c r="I43" s="33">
        <v>25723.31806762588</v>
      </c>
    </row>
    <row r="44" spans="1:9" ht="12.75">
      <c r="A44" s="36" t="s">
        <v>42</v>
      </c>
      <c r="B44" s="32">
        <v>646.7</v>
      </c>
      <c r="C44" s="32">
        <v>40331.81878283029</v>
      </c>
      <c r="D44" s="55">
        <v>6.236557721173695</v>
      </c>
      <c r="E44" s="32">
        <v>359.1</v>
      </c>
      <c r="F44" s="32">
        <v>83370.05517291119</v>
      </c>
      <c r="G44" s="55">
        <v>23.216389633225056</v>
      </c>
      <c r="H44" s="32">
        <v>1005.8</v>
      </c>
      <c r="I44" s="33">
        <v>123701.87395574148</v>
      </c>
    </row>
    <row r="45" spans="1:9" ht="12.75">
      <c r="A45" s="36" t="s">
        <v>43</v>
      </c>
      <c r="B45" s="32">
        <v>3492</v>
      </c>
      <c r="C45" s="32">
        <v>512567.1631026649</v>
      </c>
      <c r="D45" s="55">
        <v>14.678326549331757</v>
      </c>
      <c r="E45" s="32">
        <v>1966</v>
      </c>
      <c r="F45" s="32">
        <v>600260.8392533025</v>
      </c>
      <c r="G45" s="55">
        <v>30.53208744930328</v>
      </c>
      <c r="H45" s="32">
        <v>5458</v>
      </c>
      <c r="I45" s="33">
        <v>1112828.0023559674</v>
      </c>
    </row>
    <row r="46" spans="1:9" ht="12.75">
      <c r="A46" s="36" t="s">
        <v>44</v>
      </c>
      <c r="B46" s="32">
        <v>3809.4</v>
      </c>
      <c r="C46" s="32">
        <v>282385.5372447201</v>
      </c>
      <c r="D46" s="55">
        <v>7.4128612706652</v>
      </c>
      <c r="E46" s="32">
        <v>1148.4</v>
      </c>
      <c r="F46" s="32">
        <v>180075.24671546885</v>
      </c>
      <c r="G46" s="55">
        <v>15.680533500127902</v>
      </c>
      <c r="H46" s="32">
        <v>4957.8</v>
      </c>
      <c r="I46" s="33">
        <v>462460.783960189</v>
      </c>
    </row>
    <row r="47" spans="1:9" ht="12.75">
      <c r="A47" s="36" t="s">
        <v>45</v>
      </c>
      <c r="B47" s="32">
        <v>10509</v>
      </c>
      <c r="C47" s="32">
        <v>1630431.6468933686</v>
      </c>
      <c r="D47" s="55">
        <v>15.514622199004362</v>
      </c>
      <c r="E47" s="32">
        <v>3164.8</v>
      </c>
      <c r="F47" s="32">
        <v>902077.0978327504</v>
      </c>
      <c r="G47" s="55">
        <v>28.503447226767896</v>
      </c>
      <c r="H47" s="32">
        <v>13673.8</v>
      </c>
      <c r="I47" s="33">
        <v>2532508.744726119</v>
      </c>
    </row>
    <row r="48" spans="1:9" ht="12.75">
      <c r="A48" s="36" t="s">
        <v>46</v>
      </c>
      <c r="B48" s="32">
        <v>950</v>
      </c>
      <c r="C48" s="32">
        <v>125611.5298162105</v>
      </c>
      <c r="D48" s="55">
        <v>13.22226629644321</v>
      </c>
      <c r="E48" s="32">
        <v>547</v>
      </c>
      <c r="F48" s="32">
        <v>101913.62254035796</v>
      </c>
      <c r="G48" s="55">
        <v>18.63137523589725</v>
      </c>
      <c r="H48" s="32">
        <v>1497</v>
      </c>
      <c r="I48" s="33">
        <v>227525.15235656846</v>
      </c>
    </row>
    <row r="49" spans="1:9" ht="12.75">
      <c r="A49" s="45" t="s">
        <v>122</v>
      </c>
      <c r="B49" s="46">
        <v>32376.1</v>
      </c>
      <c r="C49" s="46">
        <v>3989567.2111836337</v>
      </c>
      <c r="D49" s="56">
        <v>12.322568843015784</v>
      </c>
      <c r="E49" s="46">
        <v>9521.3</v>
      </c>
      <c r="F49" s="46">
        <v>2829949.094274759</v>
      </c>
      <c r="G49" s="56">
        <v>29.72229731522753</v>
      </c>
      <c r="H49" s="46">
        <v>41897.4</v>
      </c>
      <c r="I49" s="47">
        <v>6819516.305458393</v>
      </c>
    </row>
    <row r="50" spans="1:9" ht="12.75">
      <c r="A50" s="36"/>
      <c r="B50" s="32"/>
      <c r="C50" s="32"/>
      <c r="D50" s="55"/>
      <c r="E50" s="32"/>
      <c r="F50" s="32"/>
      <c r="G50" s="55"/>
      <c r="H50" s="32"/>
      <c r="I50" s="33"/>
    </row>
    <row r="51" spans="1:9" ht="12.75">
      <c r="A51" s="45" t="s">
        <v>123</v>
      </c>
      <c r="B51" s="46">
        <v>0</v>
      </c>
      <c r="C51" s="46">
        <v>0</v>
      </c>
      <c r="D51" s="56">
        <v>0</v>
      </c>
      <c r="E51" s="46">
        <v>0</v>
      </c>
      <c r="F51" s="46">
        <v>0</v>
      </c>
      <c r="G51" s="56">
        <v>0</v>
      </c>
      <c r="H51" s="46">
        <v>0</v>
      </c>
      <c r="I51" s="47">
        <v>0</v>
      </c>
    </row>
    <row r="52" spans="1:9" ht="12.75">
      <c r="A52" s="36"/>
      <c r="B52" s="32"/>
      <c r="C52" s="32"/>
      <c r="D52" s="55"/>
      <c r="E52" s="32"/>
      <c r="F52" s="32"/>
      <c r="G52" s="55"/>
      <c r="H52" s="32"/>
      <c r="I52" s="33"/>
    </row>
    <row r="53" spans="1:9" ht="12.75">
      <c r="A53" s="36" t="s">
        <v>49</v>
      </c>
      <c r="B53" s="32">
        <v>7100</v>
      </c>
      <c r="C53" s="32">
        <v>1286000</v>
      </c>
      <c r="D53" s="55">
        <v>18.112676056338028</v>
      </c>
      <c r="E53" s="32">
        <v>3500</v>
      </c>
      <c r="F53" s="32">
        <v>620000</v>
      </c>
      <c r="G53" s="55">
        <v>17.71428571428571</v>
      </c>
      <c r="H53" s="32">
        <v>10600</v>
      </c>
      <c r="I53" s="33">
        <v>1906000</v>
      </c>
    </row>
    <row r="54" spans="1:9" ht="12.75">
      <c r="A54" s="36" t="s">
        <v>50</v>
      </c>
      <c r="B54" s="32">
        <v>539</v>
      </c>
      <c r="C54" s="32">
        <v>86331.48221605184</v>
      </c>
      <c r="D54" s="55">
        <v>16.016972581827797</v>
      </c>
      <c r="E54" s="32">
        <v>1113</v>
      </c>
      <c r="F54" s="32">
        <v>288441.09480364935</v>
      </c>
      <c r="G54" s="55">
        <v>25.91564194102869</v>
      </c>
      <c r="H54" s="32">
        <v>1652</v>
      </c>
      <c r="I54" s="33">
        <v>374772.5770197012</v>
      </c>
    </row>
    <row r="55" spans="1:9" ht="12.75">
      <c r="A55" s="36" t="s">
        <v>51</v>
      </c>
      <c r="B55" s="32">
        <v>4400</v>
      </c>
      <c r="C55" s="32">
        <v>697925.3062156672</v>
      </c>
      <c r="D55" s="55">
        <v>15.8619387776288</v>
      </c>
      <c r="E55" s="32">
        <v>2300</v>
      </c>
      <c r="F55" s="32">
        <v>503167.33379010257</v>
      </c>
      <c r="G55" s="55">
        <v>21.87684059956968</v>
      </c>
      <c r="H55" s="32">
        <v>6700</v>
      </c>
      <c r="I55" s="33">
        <v>1201092.6400057697</v>
      </c>
    </row>
    <row r="56" spans="1:9" ht="12.75">
      <c r="A56" s="36" t="s">
        <v>52</v>
      </c>
      <c r="B56" s="32">
        <v>987</v>
      </c>
      <c r="C56" s="32">
        <v>148299.7367566983</v>
      </c>
      <c r="D56" s="55">
        <v>15.02530260959456</v>
      </c>
      <c r="E56" s="32">
        <v>383</v>
      </c>
      <c r="F56" s="32">
        <v>115093.81798949432</v>
      </c>
      <c r="G56" s="55">
        <v>30.05060521918912</v>
      </c>
      <c r="H56" s="32">
        <v>1370</v>
      </c>
      <c r="I56" s="33">
        <v>263393.5547461926</v>
      </c>
    </row>
    <row r="57" spans="1:9" ht="12.75">
      <c r="A57" s="36" t="s">
        <v>53</v>
      </c>
      <c r="B57" s="32">
        <v>156</v>
      </c>
      <c r="C57" s="32">
        <v>23439.47207096751</v>
      </c>
      <c r="D57" s="55">
        <v>15.02530260959456</v>
      </c>
      <c r="E57" s="32">
        <v>185</v>
      </c>
      <c r="F57" s="32">
        <v>38915.5337588499</v>
      </c>
      <c r="G57" s="55">
        <v>21.03542365343238</v>
      </c>
      <c r="H57" s="32">
        <v>341</v>
      </c>
      <c r="I57" s="33">
        <v>62355.00582981741</v>
      </c>
    </row>
    <row r="58" spans="1:9" ht="12.75">
      <c r="A58" s="45" t="s">
        <v>124</v>
      </c>
      <c r="B58" s="46">
        <v>13182</v>
      </c>
      <c r="C58" s="46">
        <v>2241995.9972593845</v>
      </c>
      <c r="D58" s="56">
        <v>17.008010903196666</v>
      </c>
      <c r="E58" s="46">
        <v>7481</v>
      </c>
      <c r="F58" s="46">
        <v>1565617.7803420962</v>
      </c>
      <c r="G58" s="56">
        <v>20.927921138111166</v>
      </c>
      <c r="H58" s="46">
        <v>20663</v>
      </c>
      <c r="I58" s="47">
        <v>3807613.777601481</v>
      </c>
    </row>
    <row r="59" spans="1:9" ht="12.75">
      <c r="A59" s="36"/>
      <c r="B59" s="32"/>
      <c r="C59" s="32"/>
      <c r="D59" s="55"/>
      <c r="E59" s="32"/>
      <c r="F59" s="32"/>
      <c r="G59" s="55"/>
      <c r="H59" s="32"/>
      <c r="I59" s="33"/>
    </row>
    <row r="60" spans="1:9" ht="12.75">
      <c r="A60" s="36" t="s">
        <v>55</v>
      </c>
      <c r="B60" s="32">
        <v>180.6</v>
      </c>
      <c r="C60" s="32">
        <v>43417.11442068443</v>
      </c>
      <c r="D60" s="55">
        <v>24.040484175351292</v>
      </c>
      <c r="E60" s="32">
        <v>139.2</v>
      </c>
      <c r="F60" s="32">
        <v>41830.44246511125</v>
      </c>
      <c r="G60" s="55">
        <v>30.05060521918912</v>
      </c>
      <c r="H60" s="32">
        <v>319.8</v>
      </c>
      <c r="I60" s="33">
        <v>85247.55688579568</v>
      </c>
    </row>
    <row r="61" spans="1:9" ht="12.75">
      <c r="A61" s="36" t="s">
        <v>56</v>
      </c>
      <c r="B61" s="32">
        <v>0</v>
      </c>
      <c r="C61" s="32">
        <v>0</v>
      </c>
      <c r="D61" s="55">
        <v>0</v>
      </c>
      <c r="E61" s="32">
        <v>0</v>
      </c>
      <c r="F61" s="32">
        <v>0</v>
      </c>
      <c r="G61" s="55">
        <v>0</v>
      </c>
      <c r="H61" s="32">
        <v>0</v>
      </c>
      <c r="I61" s="33">
        <v>0</v>
      </c>
    </row>
    <row r="62" spans="1:9" ht="12.75">
      <c r="A62" s="36" t="s">
        <v>57</v>
      </c>
      <c r="B62" s="32">
        <v>270</v>
      </c>
      <c r="C62" s="32">
        <v>67583.81113795632</v>
      </c>
      <c r="D62" s="55">
        <v>25.031041162206048</v>
      </c>
      <c r="E62" s="32">
        <v>561</v>
      </c>
      <c r="F62" s="32">
        <v>141015.47005156684</v>
      </c>
      <c r="G62" s="55">
        <v>25.13644742452172</v>
      </c>
      <c r="H62" s="32">
        <v>831</v>
      </c>
      <c r="I62" s="33">
        <v>208599.28118952317</v>
      </c>
    </row>
    <row r="63" spans="1:9" ht="12.75">
      <c r="A63" s="45" t="s">
        <v>125</v>
      </c>
      <c r="B63" s="46">
        <v>450.6</v>
      </c>
      <c r="C63" s="46">
        <v>111000.92555864075</v>
      </c>
      <c r="D63" s="56">
        <v>24.63402697706186</v>
      </c>
      <c r="E63" s="46">
        <v>700.2</v>
      </c>
      <c r="F63" s="46">
        <v>182845.9125166781</v>
      </c>
      <c r="G63" s="56">
        <v>26.113383678474445</v>
      </c>
      <c r="H63" s="46">
        <v>1150.8</v>
      </c>
      <c r="I63" s="47">
        <v>293846.83807531884</v>
      </c>
    </row>
    <row r="64" spans="1:9" ht="12.75">
      <c r="A64" s="36"/>
      <c r="B64" s="32"/>
      <c r="C64" s="32"/>
      <c r="D64" s="55">
        <v>0</v>
      </c>
      <c r="E64" s="32"/>
      <c r="F64" s="32"/>
      <c r="G64" s="55"/>
      <c r="H64" s="32"/>
      <c r="I64" s="33"/>
    </row>
    <row r="65" spans="1:9" ht="12.75">
      <c r="A65" s="45" t="s">
        <v>126</v>
      </c>
      <c r="B65" s="46">
        <v>454.542</v>
      </c>
      <c r="C65" s="46">
        <v>177298.57079321577</v>
      </c>
      <c r="D65" s="56">
        <v>39.00598201997082</v>
      </c>
      <c r="E65" s="46">
        <v>59.695</v>
      </c>
      <c r="F65" s="46">
        <v>23439.47207096751</v>
      </c>
      <c r="G65" s="56">
        <v>39.26538582957954</v>
      </c>
      <c r="H65" s="46">
        <v>514.237</v>
      </c>
      <c r="I65" s="47">
        <v>200738.04286418328</v>
      </c>
    </row>
    <row r="66" spans="1:9" ht="12.75">
      <c r="A66" s="36"/>
      <c r="B66" s="32"/>
      <c r="C66" s="32"/>
      <c r="D66" s="55"/>
      <c r="E66" s="32"/>
      <c r="F66" s="32"/>
      <c r="G66" s="55"/>
      <c r="H66" s="32"/>
      <c r="I66" s="33"/>
    </row>
    <row r="67" spans="1:9" ht="12.75">
      <c r="A67" s="36" t="s">
        <v>60</v>
      </c>
      <c r="B67" s="32">
        <v>0</v>
      </c>
      <c r="C67" s="32">
        <v>0</v>
      </c>
      <c r="D67" s="55">
        <v>0</v>
      </c>
      <c r="E67" s="32">
        <v>0</v>
      </c>
      <c r="F67" s="32">
        <v>0</v>
      </c>
      <c r="G67" s="55">
        <v>0</v>
      </c>
      <c r="H67" s="32">
        <v>0</v>
      </c>
      <c r="I67" s="33">
        <v>0</v>
      </c>
    </row>
    <row r="68" spans="1:9" ht="12.75">
      <c r="A68" s="36" t="s">
        <v>61</v>
      </c>
      <c r="B68" s="32">
        <v>0</v>
      </c>
      <c r="C68" s="32">
        <v>0</v>
      </c>
      <c r="D68" s="55">
        <v>0</v>
      </c>
      <c r="E68" s="32">
        <v>0</v>
      </c>
      <c r="F68" s="32">
        <v>0</v>
      </c>
      <c r="G68" s="55">
        <v>0</v>
      </c>
      <c r="H68" s="32">
        <v>0</v>
      </c>
      <c r="I68" s="33">
        <v>0</v>
      </c>
    </row>
    <row r="69" spans="1:9" ht="12.75">
      <c r="A69" s="45" t="s">
        <v>127</v>
      </c>
      <c r="B69" s="46">
        <v>0</v>
      </c>
      <c r="C69" s="46">
        <v>0</v>
      </c>
      <c r="D69" s="56">
        <v>0</v>
      </c>
      <c r="E69" s="46">
        <v>0</v>
      </c>
      <c r="F69" s="46">
        <v>0</v>
      </c>
      <c r="G69" s="56">
        <v>0</v>
      </c>
      <c r="H69" s="46">
        <v>0</v>
      </c>
      <c r="I69" s="47">
        <v>0</v>
      </c>
    </row>
    <row r="70" spans="1:9" ht="12.75">
      <c r="A70" s="36"/>
      <c r="B70" s="32"/>
      <c r="C70" s="32"/>
      <c r="D70" s="55"/>
      <c r="E70" s="32"/>
      <c r="F70" s="32"/>
      <c r="G70" s="55"/>
      <c r="H70" s="32"/>
      <c r="I70" s="33"/>
    </row>
    <row r="71" spans="1:9" ht="12.75">
      <c r="A71" s="36" t="s">
        <v>63</v>
      </c>
      <c r="B71" s="32">
        <v>254.696</v>
      </c>
      <c r="C71" s="32">
        <v>66444.83</v>
      </c>
      <c r="D71" s="55">
        <v>26.08789694380752</v>
      </c>
      <c r="E71" s="32">
        <v>144.298</v>
      </c>
      <c r="F71" s="32">
        <v>38876.84</v>
      </c>
      <c r="G71" s="55">
        <v>26.94205047887011</v>
      </c>
      <c r="H71" s="32">
        <v>398.994</v>
      </c>
      <c r="I71" s="33">
        <v>105321.67</v>
      </c>
    </row>
    <row r="72" spans="1:9" ht="12.75">
      <c r="A72" s="36" t="s">
        <v>64</v>
      </c>
      <c r="B72" s="32">
        <v>130.136</v>
      </c>
      <c r="C72" s="32">
        <v>32067.457598596036</v>
      </c>
      <c r="D72" s="55">
        <v>24.641496279735073</v>
      </c>
      <c r="E72" s="32">
        <v>380.584</v>
      </c>
      <c r="F72" s="32">
        <v>141816.06625557438</v>
      </c>
      <c r="G72" s="55">
        <v>37.2627504717945</v>
      </c>
      <c r="H72" s="32">
        <v>510.72</v>
      </c>
      <c r="I72" s="33">
        <v>173883.5238541704</v>
      </c>
    </row>
    <row r="73" spans="1:9" ht="12.75">
      <c r="A73" s="36" t="s">
        <v>65</v>
      </c>
      <c r="B73" s="32">
        <v>0</v>
      </c>
      <c r="C73" s="32">
        <v>0</v>
      </c>
      <c r="D73" s="55">
        <v>0</v>
      </c>
      <c r="E73" s="32">
        <v>0</v>
      </c>
      <c r="F73" s="32">
        <v>0</v>
      </c>
      <c r="G73" s="55">
        <v>0</v>
      </c>
      <c r="H73" s="32">
        <v>0</v>
      </c>
      <c r="I73" s="33">
        <v>0</v>
      </c>
    </row>
    <row r="74" spans="1:9" ht="12.75">
      <c r="A74" s="36" t="s">
        <v>66</v>
      </c>
      <c r="B74" s="32">
        <v>234.87</v>
      </c>
      <c r="C74" s="32">
        <v>38113.12249828711</v>
      </c>
      <c r="D74" s="55">
        <v>16.22732681836212</v>
      </c>
      <c r="E74" s="32">
        <v>225.063</v>
      </c>
      <c r="F74" s="32">
        <v>44637.64379214597</v>
      </c>
      <c r="G74" s="55">
        <v>19.833399444664813</v>
      </c>
      <c r="H74" s="32">
        <v>459.933</v>
      </c>
      <c r="I74" s="33">
        <v>82750.7662904331</v>
      </c>
    </row>
    <row r="75" spans="1:9" ht="12.75">
      <c r="A75" s="36" t="s">
        <v>67</v>
      </c>
      <c r="B75" s="32">
        <v>0</v>
      </c>
      <c r="C75" s="32">
        <v>0</v>
      </c>
      <c r="D75" s="55">
        <v>0</v>
      </c>
      <c r="E75" s="32">
        <v>0</v>
      </c>
      <c r="F75" s="32">
        <v>0</v>
      </c>
      <c r="G75" s="55">
        <v>0</v>
      </c>
      <c r="H75" s="32">
        <v>0</v>
      </c>
      <c r="I75" s="33">
        <v>0</v>
      </c>
    </row>
    <row r="76" spans="1:9" ht="12.75">
      <c r="A76" s="36" t="s">
        <v>68</v>
      </c>
      <c r="B76" s="32">
        <v>422.5</v>
      </c>
      <c r="C76" s="32">
        <v>101571.05</v>
      </c>
      <c r="D76" s="55">
        <v>24.04048520710059</v>
      </c>
      <c r="E76" s="32">
        <v>623.7</v>
      </c>
      <c r="F76" s="32">
        <v>224910.75</v>
      </c>
      <c r="G76" s="55">
        <v>36.0607263107263</v>
      </c>
      <c r="H76" s="32">
        <v>1046.2</v>
      </c>
      <c r="I76" s="33">
        <v>326481.8</v>
      </c>
    </row>
    <row r="77" spans="1:9" ht="12.75">
      <c r="A77" s="36" t="s">
        <v>69</v>
      </c>
      <c r="B77" s="32">
        <v>1003</v>
      </c>
      <c r="C77" s="32">
        <v>162760.09</v>
      </c>
      <c r="D77" s="55">
        <v>16.22732701894317</v>
      </c>
      <c r="E77" s="32">
        <v>195</v>
      </c>
      <c r="F77" s="32">
        <v>38675.13</v>
      </c>
      <c r="G77" s="55">
        <v>19.833399999999997</v>
      </c>
      <c r="H77" s="32">
        <v>1198</v>
      </c>
      <c r="I77" s="33">
        <v>201435.22</v>
      </c>
    </row>
    <row r="78" spans="1:9" ht="12.75">
      <c r="A78" s="36" t="s">
        <v>70</v>
      </c>
      <c r="B78" s="32">
        <v>251.608</v>
      </c>
      <c r="C78" s="32">
        <v>30243.89071195894</v>
      </c>
      <c r="D78" s="55">
        <v>12.020242087675644</v>
      </c>
      <c r="E78" s="32">
        <v>515.55</v>
      </c>
      <c r="F78" s="32">
        <v>161122.93101583063</v>
      </c>
      <c r="G78" s="55">
        <v>31.252629427956673</v>
      </c>
      <c r="H78" s="32">
        <v>767.1579999999999</v>
      </c>
      <c r="I78" s="33">
        <v>191366.82172778956</v>
      </c>
    </row>
    <row r="79" spans="1:9" ht="12.75">
      <c r="A79" s="45" t="s">
        <v>128</v>
      </c>
      <c r="B79" s="46">
        <v>2296.81</v>
      </c>
      <c r="C79" s="46">
        <v>431200.44080884213</v>
      </c>
      <c r="D79" s="56">
        <v>18.773883813151375</v>
      </c>
      <c r="E79" s="46">
        <v>2084.195</v>
      </c>
      <c r="F79" s="46">
        <v>650039.3610635509</v>
      </c>
      <c r="G79" s="56">
        <v>31.18898956496638</v>
      </c>
      <c r="H79" s="46">
        <v>4381.004999999999</v>
      </c>
      <c r="I79" s="47">
        <v>1081239.8018723929</v>
      </c>
    </row>
    <row r="80" spans="1:9" ht="12.75">
      <c r="A80" s="36"/>
      <c r="B80" s="32"/>
      <c r="C80" s="32"/>
      <c r="D80" s="55"/>
      <c r="E80" s="32"/>
      <c r="F80" s="32"/>
      <c r="G80" s="55"/>
      <c r="H80" s="32"/>
      <c r="I80" s="33"/>
    </row>
    <row r="81" spans="1:9" ht="12.75">
      <c r="A81" s="36" t="s">
        <v>72</v>
      </c>
      <c r="B81" s="32">
        <v>271</v>
      </c>
      <c r="C81" s="32">
        <v>180303.6313151347</v>
      </c>
      <c r="D81" s="55">
        <v>66.53270528233753</v>
      </c>
      <c r="E81" s="32">
        <v>60</v>
      </c>
      <c r="F81" s="32">
        <v>238000.7933359778</v>
      </c>
      <c r="G81" s="55">
        <v>396.66798889329635</v>
      </c>
      <c r="H81" s="32">
        <v>331</v>
      </c>
      <c r="I81" s="33">
        <v>418304.4246511125</v>
      </c>
    </row>
    <row r="82" spans="1:9" ht="12.75">
      <c r="A82" s="36" t="s">
        <v>73</v>
      </c>
      <c r="B82" s="32">
        <v>133</v>
      </c>
      <c r="C82" s="32">
        <v>103975.09405839434</v>
      </c>
      <c r="D82" s="55">
        <v>78.17676244992056</v>
      </c>
      <c r="E82" s="32">
        <v>97</v>
      </c>
      <c r="F82" s="32">
        <v>105177.1182671619</v>
      </c>
      <c r="G82" s="55">
        <v>108.43001883212567</v>
      </c>
      <c r="H82" s="32">
        <v>230</v>
      </c>
      <c r="I82" s="33">
        <v>209152.21232555626</v>
      </c>
    </row>
    <row r="83" spans="1:9" ht="12.75">
      <c r="A83" s="45" t="s">
        <v>129</v>
      </c>
      <c r="B83" s="46">
        <v>404</v>
      </c>
      <c r="C83" s="46">
        <v>284278.725373529</v>
      </c>
      <c r="D83" s="56">
        <v>70.36602113206163</v>
      </c>
      <c r="E83" s="46">
        <v>157</v>
      </c>
      <c r="F83" s="46">
        <v>343177.9116031397</v>
      </c>
      <c r="G83" s="56">
        <v>218.5846570720635</v>
      </c>
      <c r="H83" s="46">
        <v>561</v>
      </c>
      <c r="I83" s="47">
        <v>627456.6369766688</v>
      </c>
    </row>
    <row r="84" spans="1:9" ht="12.75">
      <c r="A84" s="36"/>
      <c r="B84" s="32"/>
      <c r="C84" s="32"/>
      <c r="D84" s="55"/>
      <c r="E84" s="32"/>
      <c r="F84" s="32"/>
      <c r="G84" s="55"/>
      <c r="H84" s="32"/>
      <c r="I84" s="33"/>
    </row>
    <row r="85" spans="1:9" ht="13.5" thickBot="1">
      <c r="A85" s="48" t="s">
        <v>75</v>
      </c>
      <c r="B85" s="49">
        <v>80355.015</v>
      </c>
      <c r="C85" s="49">
        <v>10960305.16115791</v>
      </c>
      <c r="D85" s="57">
        <v>13.639852050501029</v>
      </c>
      <c r="E85" s="49">
        <v>43760.274999999994</v>
      </c>
      <c r="F85" s="49">
        <v>9790555.690562427</v>
      </c>
      <c r="G85" s="57">
        <v>22.37315851091527</v>
      </c>
      <c r="H85" s="49">
        <v>124115.29</v>
      </c>
      <c r="I85" s="50">
        <v>20750860.851720337</v>
      </c>
    </row>
    <row r="86" spans="1:9" ht="12.75">
      <c r="A86" s="190" t="s">
        <v>222</v>
      </c>
      <c r="B86" s="191"/>
      <c r="C86" s="191"/>
      <c r="D86" s="191"/>
      <c r="E86" s="191"/>
      <c r="F86" s="191"/>
      <c r="G86" s="191"/>
      <c r="H86" s="191"/>
      <c r="I86" s="191"/>
    </row>
    <row r="87" spans="1:9" ht="12.75">
      <c r="A87" s="192"/>
      <c r="B87" s="192"/>
      <c r="C87" s="192"/>
      <c r="D87" s="192"/>
      <c r="E87" s="192"/>
      <c r="F87" s="192"/>
      <c r="G87" s="192"/>
      <c r="H87" s="192"/>
      <c r="I87" s="192"/>
    </row>
  </sheetData>
  <mergeCells count="3">
    <mergeCell ref="A1:I1"/>
    <mergeCell ref="A3:I3"/>
    <mergeCell ref="A86:I8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workbookViewId="0" topLeftCell="A2">
      <selection activeCell="A3" sqref="A3:L3"/>
    </sheetView>
  </sheetViews>
  <sheetFormatPr defaultColWidth="11.421875" defaultRowHeight="12.75"/>
  <cols>
    <col min="1" max="1" width="22.7109375" style="60" customWidth="1"/>
    <col min="2" max="3" width="10.140625" style="60" customWidth="1"/>
    <col min="4" max="4" width="11.7109375" style="60" customWidth="1"/>
    <col min="5" max="5" width="10.140625" style="60" customWidth="1"/>
    <col min="6" max="9" width="11.7109375" style="60" customWidth="1"/>
    <col min="10" max="22" width="10.140625" style="60" customWidth="1"/>
    <col min="23" max="16384" width="11.421875" style="60" customWidth="1"/>
  </cols>
  <sheetData>
    <row r="1" spans="1:12" s="59" customFormat="1" ht="18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3" spans="1:12" ht="15">
      <c r="A3" s="194" t="s">
        <v>227</v>
      </c>
      <c r="B3" s="195"/>
      <c r="C3" s="195"/>
      <c r="D3" s="195"/>
      <c r="E3" s="195"/>
      <c r="F3" s="195"/>
      <c r="G3" s="196"/>
      <c r="H3" s="196"/>
      <c r="I3" s="196"/>
      <c r="J3" s="196"/>
      <c r="K3" s="196"/>
      <c r="L3" s="196"/>
    </row>
    <row r="4" spans="1:12" ht="15" thickBot="1">
      <c r="A4" s="135"/>
      <c r="B4" s="135"/>
      <c r="C4" s="135"/>
      <c r="D4" s="135"/>
      <c r="E4" s="135"/>
      <c r="F4" s="135"/>
      <c r="G4" s="63"/>
      <c r="H4" s="63"/>
      <c r="I4" s="63"/>
      <c r="J4" s="63"/>
      <c r="K4" s="63"/>
      <c r="L4" s="63"/>
    </row>
    <row r="5" spans="1:12" ht="12.75">
      <c r="A5" s="136"/>
      <c r="B5" s="197" t="s">
        <v>140</v>
      </c>
      <c r="C5" s="198"/>
      <c r="D5" s="197" t="s">
        <v>141</v>
      </c>
      <c r="E5" s="198"/>
      <c r="F5" s="203" t="s">
        <v>142</v>
      </c>
      <c r="G5" s="204"/>
      <c r="H5" s="204"/>
      <c r="I5" s="204"/>
      <c r="J5" s="205"/>
      <c r="K5" s="197" t="s">
        <v>143</v>
      </c>
      <c r="L5" s="206"/>
    </row>
    <row r="6" spans="1:12" ht="12.75">
      <c r="A6" s="61" t="s">
        <v>144</v>
      </c>
      <c r="B6" s="199"/>
      <c r="C6" s="200"/>
      <c r="D6" s="201"/>
      <c r="E6" s="202"/>
      <c r="F6" s="62" t="s">
        <v>145</v>
      </c>
      <c r="G6" s="62" t="s">
        <v>146</v>
      </c>
      <c r="H6" s="62" t="s">
        <v>147</v>
      </c>
      <c r="I6" s="208" t="s">
        <v>4</v>
      </c>
      <c r="J6" s="209"/>
      <c r="K6" s="199"/>
      <c r="L6" s="207"/>
    </row>
    <row r="7" spans="1:12" ht="12.75">
      <c r="A7" s="63"/>
      <c r="B7" s="210" t="s">
        <v>148</v>
      </c>
      <c r="C7" s="210" t="s">
        <v>149</v>
      </c>
      <c r="D7" s="212" t="s">
        <v>150</v>
      </c>
      <c r="E7" s="213"/>
      <c r="F7" s="64" t="s">
        <v>151</v>
      </c>
      <c r="G7" s="64" t="s">
        <v>152</v>
      </c>
      <c r="H7" s="64" t="s">
        <v>153</v>
      </c>
      <c r="I7" s="199"/>
      <c r="J7" s="200"/>
      <c r="K7" s="210" t="s">
        <v>148</v>
      </c>
      <c r="L7" s="208" t="s">
        <v>149</v>
      </c>
    </row>
    <row r="8" spans="1:12" ht="13.5" thickBot="1">
      <c r="A8" s="63"/>
      <c r="B8" s="211"/>
      <c r="C8" s="211"/>
      <c r="D8" s="62" t="s">
        <v>154</v>
      </c>
      <c r="E8" s="62" t="s">
        <v>149</v>
      </c>
      <c r="F8" s="62" t="s">
        <v>154</v>
      </c>
      <c r="G8" s="62" t="s">
        <v>154</v>
      </c>
      <c r="H8" s="62" t="s">
        <v>154</v>
      </c>
      <c r="I8" s="62" t="s">
        <v>154</v>
      </c>
      <c r="J8" s="62" t="s">
        <v>149</v>
      </c>
      <c r="K8" s="211"/>
      <c r="L8" s="201"/>
    </row>
    <row r="9" spans="1:12" ht="12.75">
      <c r="A9" s="150" t="s">
        <v>155</v>
      </c>
      <c r="B9" s="65">
        <v>14229</v>
      </c>
      <c r="C9" s="66">
        <v>60.36</v>
      </c>
      <c r="D9" s="65">
        <v>701.95</v>
      </c>
      <c r="E9" s="66">
        <v>1.56</v>
      </c>
      <c r="F9" s="65">
        <v>36.91</v>
      </c>
      <c r="G9" s="65">
        <v>1885.43</v>
      </c>
      <c r="H9" s="65">
        <v>365.62</v>
      </c>
      <c r="I9" s="65">
        <v>2287.96</v>
      </c>
      <c r="J9" s="66">
        <v>1.62</v>
      </c>
      <c r="K9" s="65">
        <v>2989.91</v>
      </c>
      <c r="L9" s="66">
        <v>1.61</v>
      </c>
    </row>
    <row r="10" spans="1:12" ht="12.75">
      <c r="A10" s="151" t="s">
        <v>156</v>
      </c>
      <c r="B10" s="68">
        <v>4401</v>
      </c>
      <c r="C10" s="69">
        <v>18.67</v>
      </c>
      <c r="D10" s="68">
        <v>1389.81</v>
      </c>
      <c r="E10" s="69">
        <v>3.08</v>
      </c>
      <c r="F10" s="68">
        <v>91.28</v>
      </c>
      <c r="G10" s="68">
        <v>4371.92</v>
      </c>
      <c r="H10" s="68">
        <v>954</v>
      </c>
      <c r="I10" s="68">
        <v>5417.2</v>
      </c>
      <c r="J10" s="69">
        <v>3.85</v>
      </c>
      <c r="K10" s="68">
        <v>6807.01</v>
      </c>
      <c r="L10" s="69">
        <v>3.66</v>
      </c>
    </row>
    <row r="11" spans="1:12" ht="12.75">
      <c r="A11" s="151" t="s">
        <v>157</v>
      </c>
      <c r="B11" s="68">
        <v>1611</v>
      </c>
      <c r="C11" s="69">
        <v>6.83</v>
      </c>
      <c r="D11" s="68">
        <v>1116.6</v>
      </c>
      <c r="E11" s="69">
        <v>2.47</v>
      </c>
      <c r="F11" s="68">
        <v>93.62</v>
      </c>
      <c r="G11" s="68">
        <v>3786.35</v>
      </c>
      <c r="H11" s="68">
        <v>640.91</v>
      </c>
      <c r="I11" s="68">
        <v>4520.88</v>
      </c>
      <c r="J11" s="69">
        <v>3.21</v>
      </c>
      <c r="K11" s="68">
        <v>5637.48</v>
      </c>
      <c r="L11" s="69">
        <v>3.03</v>
      </c>
    </row>
    <row r="12" spans="1:12" ht="12.75">
      <c r="A12" s="152" t="s">
        <v>158</v>
      </c>
      <c r="B12" s="68">
        <v>2371</v>
      </c>
      <c r="C12" s="69">
        <v>10.06</v>
      </c>
      <c r="D12" s="68">
        <v>4363.94</v>
      </c>
      <c r="E12" s="69">
        <v>9.67</v>
      </c>
      <c r="F12" s="68">
        <v>488.82</v>
      </c>
      <c r="G12" s="68">
        <v>15708.78</v>
      </c>
      <c r="H12" s="68">
        <v>2871.69</v>
      </c>
      <c r="I12" s="68">
        <v>19069.29</v>
      </c>
      <c r="J12" s="69">
        <v>13.54</v>
      </c>
      <c r="K12" s="68">
        <v>23433.23</v>
      </c>
      <c r="L12" s="69">
        <v>12.6</v>
      </c>
    </row>
    <row r="13" spans="1:12" ht="12.75">
      <c r="A13" s="152" t="s">
        <v>159</v>
      </c>
      <c r="B13" s="68">
        <v>658</v>
      </c>
      <c r="C13" s="69">
        <v>2.79</v>
      </c>
      <c r="D13" s="68">
        <v>5662.85</v>
      </c>
      <c r="E13" s="69">
        <v>12.55</v>
      </c>
      <c r="F13" s="68">
        <v>556.33</v>
      </c>
      <c r="G13" s="68">
        <v>21740.11</v>
      </c>
      <c r="H13" s="68">
        <v>3194.5</v>
      </c>
      <c r="I13" s="68">
        <v>25490.94</v>
      </c>
      <c r="J13" s="69">
        <v>18.09</v>
      </c>
      <c r="K13" s="68">
        <v>31153.79</v>
      </c>
      <c r="L13" s="69">
        <v>16.75</v>
      </c>
    </row>
    <row r="14" spans="1:12" ht="12.75">
      <c r="A14" s="152" t="s">
        <v>160</v>
      </c>
      <c r="B14" s="68">
        <v>255</v>
      </c>
      <c r="C14" s="69">
        <v>1.08</v>
      </c>
      <c r="D14" s="68">
        <v>11378.05</v>
      </c>
      <c r="E14" s="69">
        <v>25.22</v>
      </c>
      <c r="F14" s="68">
        <v>542</v>
      </c>
      <c r="G14" s="68">
        <v>36673.05</v>
      </c>
      <c r="H14" s="68">
        <v>5317.85</v>
      </c>
      <c r="I14" s="68">
        <v>42532.9</v>
      </c>
      <c r="J14" s="69">
        <v>30.19</v>
      </c>
      <c r="K14" s="68">
        <v>53910.95</v>
      </c>
      <c r="L14" s="69">
        <v>28.98</v>
      </c>
    </row>
    <row r="15" spans="1:12" ht="12.75">
      <c r="A15" s="152" t="s">
        <v>161</v>
      </c>
      <c r="B15" s="68">
        <v>24</v>
      </c>
      <c r="C15" s="69">
        <v>0.1</v>
      </c>
      <c r="D15" s="68">
        <v>3185.1</v>
      </c>
      <c r="E15" s="69">
        <v>7.06</v>
      </c>
      <c r="F15" s="70">
        <v>590</v>
      </c>
      <c r="G15" s="68">
        <v>12222.2</v>
      </c>
      <c r="H15" s="68">
        <v>1298</v>
      </c>
      <c r="I15" s="68">
        <v>14110.2</v>
      </c>
      <c r="J15" s="69">
        <v>10.02</v>
      </c>
      <c r="K15" s="68">
        <v>17295.3</v>
      </c>
      <c r="L15" s="69">
        <v>9.3</v>
      </c>
    </row>
    <row r="16" spans="1:12" ht="12.75">
      <c r="A16" s="152" t="s">
        <v>162</v>
      </c>
      <c r="B16" s="70">
        <v>24</v>
      </c>
      <c r="C16" s="69">
        <v>0.1</v>
      </c>
      <c r="D16" s="70">
        <v>17322.11</v>
      </c>
      <c r="E16" s="69">
        <v>38.39</v>
      </c>
      <c r="F16" s="70">
        <v>183.91</v>
      </c>
      <c r="G16" s="70">
        <v>25165.39</v>
      </c>
      <c r="H16" s="70">
        <v>2107.98</v>
      </c>
      <c r="I16" s="68">
        <v>27457.28</v>
      </c>
      <c r="J16" s="69">
        <v>19.49</v>
      </c>
      <c r="K16" s="68">
        <v>44779.39</v>
      </c>
      <c r="L16" s="69">
        <v>24.07</v>
      </c>
    </row>
    <row r="17" spans="1:12" ht="12.75">
      <c r="A17" s="63"/>
      <c r="B17" s="68"/>
      <c r="C17" s="69"/>
      <c r="D17" s="68"/>
      <c r="E17" s="69"/>
      <c r="F17" s="68"/>
      <c r="G17" s="71"/>
      <c r="H17" s="72"/>
      <c r="I17" s="73"/>
      <c r="J17" s="69"/>
      <c r="K17" s="68"/>
      <c r="L17" s="69"/>
    </row>
    <row r="18" spans="1:12" ht="13.5" thickBot="1">
      <c r="A18" s="154" t="s">
        <v>221</v>
      </c>
      <c r="B18" s="74">
        <f>SUM(B9:B16)</f>
        <v>23573</v>
      </c>
      <c r="C18" s="75">
        <v>100</v>
      </c>
      <c r="D18" s="74">
        <f aca="true" t="shared" si="0" ref="D18:I18">SUM(D9:D16)</f>
        <v>45120.409999999996</v>
      </c>
      <c r="E18" s="75">
        <f t="shared" si="0"/>
        <v>100</v>
      </c>
      <c r="F18" s="74">
        <f t="shared" si="0"/>
        <v>2582.87</v>
      </c>
      <c r="G18" s="74">
        <f t="shared" si="0"/>
        <v>121553.23000000001</v>
      </c>
      <c r="H18" s="74">
        <f t="shared" si="0"/>
        <v>16750.55</v>
      </c>
      <c r="I18" s="74">
        <f t="shared" si="0"/>
        <v>140886.65000000002</v>
      </c>
      <c r="J18" s="75">
        <v>100</v>
      </c>
      <c r="K18" s="74">
        <f>SUM(K9:K16)</f>
        <v>186007.06</v>
      </c>
      <c r="L18" s="75">
        <v>100</v>
      </c>
    </row>
    <row r="19" spans="1:12" ht="12.75">
      <c r="A19" s="63" t="s">
        <v>163</v>
      </c>
      <c r="B19" s="76"/>
      <c r="C19" s="77"/>
      <c r="D19" s="76"/>
      <c r="E19" s="77"/>
      <c r="F19" s="76"/>
      <c r="G19" s="76"/>
      <c r="H19" s="76"/>
      <c r="I19" s="76"/>
      <c r="J19" s="77"/>
      <c r="K19" s="76"/>
      <c r="L19" s="77"/>
    </row>
    <row r="20" spans="1:12" ht="12.75">
      <c r="A20" s="67" t="s">
        <v>223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</sheetData>
  <mergeCells count="12"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  <mergeCell ref="C7:C8"/>
    <mergeCell ref="D7:E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75" zoomScaleNormal="75" workbookViewId="0" topLeftCell="A1">
      <selection activeCell="A3" sqref="A3:L3"/>
    </sheetView>
  </sheetViews>
  <sheetFormatPr defaultColWidth="11.421875" defaultRowHeight="12.75"/>
  <cols>
    <col min="1" max="1" width="22.7109375" style="60" customWidth="1"/>
    <col min="2" max="3" width="10.140625" style="60" customWidth="1"/>
    <col min="4" max="4" width="11.7109375" style="60" customWidth="1"/>
    <col min="5" max="5" width="10.140625" style="60" customWidth="1"/>
    <col min="6" max="9" width="11.7109375" style="60" customWidth="1"/>
    <col min="10" max="22" width="10.140625" style="60" customWidth="1"/>
    <col min="23" max="16384" width="11.421875" style="60" customWidth="1"/>
  </cols>
  <sheetData>
    <row r="1" spans="1:12" s="59" customFormat="1" ht="18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3" spans="1:12" ht="15">
      <c r="A3" s="194" t="s">
        <v>239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13.5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78" customFormat="1" ht="12.75">
      <c r="A5" s="137"/>
      <c r="B5" s="197" t="s">
        <v>164</v>
      </c>
      <c r="C5" s="198"/>
      <c r="D5" s="197" t="s">
        <v>141</v>
      </c>
      <c r="E5" s="198"/>
      <c r="F5" s="203" t="s">
        <v>142</v>
      </c>
      <c r="G5" s="204"/>
      <c r="H5" s="204"/>
      <c r="I5" s="204"/>
      <c r="J5" s="205"/>
      <c r="K5" s="197" t="s">
        <v>143</v>
      </c>
      <c r="L5" s="206"/>
    </row>
    <row r="6" spans="1:12" ht="12.75">
      <c r="A6" s="61" t="s">
        <v>165</v>
      </c>
      <c r="B6" s="199"/>
      <c r="C6" s="200"/>
      <c r="D6" s="201"/>
      <c r="E6" s="202"/>
      <c r="F6" s="62" t="s">
        <v>145</v>
      </c>
      <c r="G6" s="62" t="s">
        <v>146</v>
      </c>
      <c r="H6" s="62" t="s">
        <v>147</v>
      </c>
      <c r="I6" s="208" t="s">
        <v>4</v>
      </c>
      <c r="J6" s="209"/>
      <c r="K6" s="199"/>
      <c r="L6" s="207"/>
    </row>
    <row r="7" spans="1:12" ht="12.75">
      <c r="A7" s="63"/>
      <c r="B7" s="210" t="s">
        <v>148</v>
      </c>
      <c r="C7" s="210" t="s">
        <v>149</v>
      </c>
      <c r="D7" s="212" t="s">
        <v>150</v>
      </c>
      <c r="E7" s="213"/>
      <c r="F7" s="64" t="s">
        <v>151</v>
      </c>
      <c r="G7" s="64" t="s">
        <v>152</v>
      </c>
      <c r="H7" s="64" t="s">
        <v>153</v>
      </c>
      <c r="I7" s="199"/>
      <c r="J7" s="200"/>
      <c r="K7" s="210" t="s">
        <v>148</v>
      </c>
      <c r="L7" s="208" t="s">
        <v>149</v>
      </c>
    </row>
    <row r="8" spans="1:12" ht="13.5" thickBot="1">
      <c r="A8" s="63"/>
      <c r="B8" s="211"/>
      <c r="C8" s="211"/>
      <c r="D8" s="62" t="s">
        <v>154</v>
      </c>
      <c r="E8" s="62" t="s">
        <v>149</v>
      </c>
      <c r="F8" s="62" t="s">
        <v>154</v>
      </c>
      <c r="G8" s="62" t="s">
        <v>154</v>
      </c>
      <c r="H8" s="62" t="s">
        <v>154</v>
      </c>
      <c r="I8" s="62" t="s">
        <v>154</v>
      </c>
      <c r="J8" s="62" t="s">
        <v>149</v>
      </c>
      <c r="K8" s="211"/>
      <c r="L8" s="201"/>
    </row>
    <row r="9" spans="1:12" ht="12.75">
      <c r="A9" s="79" t="s">
        <v>166</v>
      </c>
      <c r="B9" s="65">
        <v>663</v>
      </c>
      <c r="C9" s="66">
        <v>2.73</v>
      </c>
      <c r="D9" s="65">
        <v>2654.71</v>
      </c>
      <c r="E9" s="66">
        <v>5.88</v>
      </c>
      <c r="F9" s="65">
        <v>12.87</v>
      </c>
      <c r="G9" s="65">
        <v>983.74</v>
      </c>
      <c r="H9" s="65">
        <v>702.83</v>
      </c>
      <c r="I9" s="65">
        <v>1699.44</v>
      </c>
      <c r="J9" s="66">
        <v>1.21</v>
      </c>
      <c r="K9" s="80">
        <v>4354.15</v>
      </c>
      <c r="L9" s="66">
        <v>2.35</v>
      </c>
    </row>
    <row r="10" spans="1:12" ht="12.75">
      <c r="A10" s="63" t="s">
        <v>167</v>
      </c>
      <c r="B10" s="68">
        <v>2102</v>
      </c>
      <c r="C10" s="69">
        <v>8.66</v>
      </c>
      <c r="D10" s="68">
        <v>12777.38</v>
      </c>
      <c r="E10" s="69">
        <v>28.32</v>
      </c>
      <c r="F10" s="68">
        <v>227.81</v>
      </c>
      <c r="G10" s="68">
        <v>36609</v>
      </c>
      <c r="H10" s="68">
        <v>2602.06</v>
      </c>
      <c r="I10" s="68">
        <v>39438.87</v>
      </c>
      <c r="J10" s="69">
        <v>27.99</v>
      </c>
      <c r="K10" s="68">
        <v>52216.25</v>
      </c>
      <c r="L10" s="69">
        <v>28.07</v>
      </c>
    </row>
    <row r="11" spans="1:12" ht="12.75">
      <c r="A11" s="63" t="s">
        <v>168</v>
      </c>
      <c r="B11" s="68">
        <v>674</v>
      </c>
      <c r="C11" s="69">
        <v>2.78</v>
      </c>
      <c r="D11" s="68">
        <v>6402.74</v>
      </c>
      <c r="E11" s="69">
        <v>14.19</v>
      </c>
      <c r="F11" s="68">
        <v>32.32</v>
      </c>
      <c r="G11" s="68">
        <v>7425.81</v>
      </c>
      <c r="H11" s="68">
        <v>1017.83</v>
      </c>
      <c r="I11" s="68">
        <f>SUM(F11:H11)</f>
        <v>8475.960000000001</v>
      </c>
      <c r="J11" s="69">
        <v>6.02</v>
      </c>
      <c r="K11" s="68">
        <f>I11+D11</f>
        <v>14878.7</v>
      </c>
      <c r="L11" s="69">
        <v>8</v>
      </c>
    </row>
    <row r="12" spans="1:12" ht="12.75">
      <c r="A12" s="81" t="s">
        <v>169</v>
      </c>
      <c r="B12" s="71">
        <v>1045</v>
      </c>
      <c r="C12" s="69">
        <v>4.3</v>
      </c>
      <c r="D12" s="71">
        <v>1163.38</v>
      </c>
      <c r="E12" s="69">
        <v>2.58</v>
      </c>
      <c r="F12" s="71">
        <v>124.02</v>
      </c>
      <c r="G12" s="71">
        <v>12227.17</v>
      </c>
      <c r="H12" s="71">
        <v>1240.74</v>
      </c>
      <c r="I12" s="68">
        <f>SUM(F12:H12)</f>
        <v>13591.93</v>
      </c>
      <c r="J12" s="69">
        <v>9.65</v>
      </c>
      <c r="K12" s="68">
        <f>I12+D12</f>
        <v>14755.310000000001</v>
      </c>
      <c r="L12" s="69">
        <v>7.93</v>
      </c>
    </row>
    <row r="13" spans="1:12" ht="12.75">
      <c r="A13" s="63" t="s">
        <v>170</v>
      </c>
      <c r="B13" s="68">
        <v>19792</v>
      </c>
      <c r="C13" s="69">
        <v>81.53</v>
      </c>
      <c r="D13" s="68">
        <v>22122.2</v>
      </c>
      <c r="E13" s="69">
        <v>49.03</v>
      </c>
      <c r="F13" s="68">
        <v>2185.85</v>
      </c>
      <c r="G13" s="68">
        <v>64306.72</v>
      </c>
      <c r="H13" s="68">
        <v>11187.09</v>
      </c>
      <c r="I13" s="68">
        <f>SUM(F13:H13)</f>
        <v>77679.66</v>
      </c>
      <c r="J13" s="69">
        <v>55.14</v>
      </c>
      <c r="K13" s="68">
        <f>I13+D13</f>
        <v>99801.86</v>
      </c>
      <c r="L13" s="69">
        <v>53.65</v>
      </c>
    </row>
    <row r="14" spans="1:12" ht="12.75">
      <c r="A14" s="63"/>
      <c r="B14" s="68"/>
      <c r="C14" s="69"/>
      <c r="D14" s="68"/>
      <c r="E14" s="69"/>
      <c r="F14" s="68"/>
      <c r="G14" s="68"/>
      <c r="H14" s="68"/>
      <c r="I14" s="68"/>
      <c r="J14" s="69"/>
      <c r="K14" s="68"/>
      <c r="L14" s="69"/>
    </row>
    <row r="15" spans="1:12" ht="13.5" thickBot="1">
      <c r="A15" s="91" t="s">
        <v>221</v>
      </c>
      <c r="B15" s="74">
        <f>SUM(B9:B13)</f>
        <v>24276</v>
      </c>
      <c r="C15" s="75">
        <f>SUM(C9:C13)</f>
        <v>100</v>
      </c>
      <c r="D15" s="74">
        <f>SUM(D9:D13)</f>
        <v>45120.41</v>
      </c>
      <c r="E15" s="75">
        <v>100</v>
      </c>
      <c r="F15" s="74">
        <f>SUM(F9:F13)</f>
        <v>2582.87</v>
      </c>
      <c r="G15" s="74">
        <f>SUM(G9:G13)</f>
        <v>121552.44</v>
      </c>
      <c r="H15" s="74">
        <f>SUM(H9:H13)</f>
        <v>16750.55</v>
      </c>
      <c r="I15" s="74">
        <f>SUM(I9:I13)</f>
        <v>140885.86000000002</v>
      </c>
      <c r="J15" s="75">
        <v>100</v>
      </c>
      <c r="K15" s="74">
        <f>SUM(K9:K13)</f>
        <v>186006.27000000002</v>
      </c>
      <c r="L15" s="75">
        <f>SUM(L9:L13)</f>
        <v>100</v>
      </c>
    </row>
    <row r="16" spans="1:12" ht="12.75">
      <c r="A16" s="63" t="s">
        <v>163</v>
      </c>
      <c r="B16" s="76"/>
      <c r="C16" s="77"/>
      <c r="D16" s="76"/>
      <c r="E16" s="77"/>
      <c r="F16" s="76"/>
      <c r="G16" s="76"/>
      <c r="H16" s="76"/>
      <c r="I16" s="76"/>
      <c r="J16" s="77"/>
      <c r="K16" s="76"/>
      <c r="L16" s="77"/>
    </row>
    <row r="17" spans="1:12" ht="12.75">
      <c r="A17" s="67" t="s">
        <v>223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</sheetData>
  <mergeCells count="12"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  <mergeCell ref="C7:C8"/>
    <mergeCell ref="D7:E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30.7109375" style="60" customWidth="1"/>
    <col min="2" max="9" width="13.7109375" style="60" customWidth="1"/>
    <col min="10" max="16384" width="11.421875" style="60" customWidth="1"/>
  </cols>
  <sheetData>
    <row r="1" spans="1:12" s="59" customFormat="1" ht="18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58"/>
      <c r="K1" s="58"/>
      <c r="L1" s="58"/>
    </row>
    <row r="3" spans="1:9" ht="15">
      <c r="A3" s="194" t="s">
        <v>234</v>
      </c>
      <c r="B3" s="195"/>
      <c r="C3" s="195"/>
      <c r="D3" s="195"/>
      <c r="E3" s="195"/>
      <c r="F3" s="195"/>
      <c r="G3" s="196"/>
      <c r="H3" s="196"/>
      <c r="I3" s="196"/>
    </row>
    <row r="4" spans="1:9" ht="15" thickBot="1">
      <c r="A4" s="135"/>
      <c r="B4" s="135"/>
      <c r="C4" s="135"/>
      <c r="D4" s="135"/>
      <c r="E4" s="135"/>
      <c r="F4" s="135"/>
      <c r="G4" s="63"/>
      <c r="H4" s="63"/>
      <c r="I4" s="63"/>
    </row>
    <row r="5" spans="1:9" ht="12.75">
      <c r="A5" s="136"/>
      <c r="B5" s="203" t="s">
        <v>140</v>
      </c>
      <c r="C5" s="205"/>
      <c r="D5" s="203" t="s">
        <v>171</v>
      </c>
      <c r="E5" s="205"/>
      <c r="F5" s="203" t="s">
        <v>142</v>
      </c>
      <c r="G5" s="205"/>
      <c r="H5" s="203" t="s">
        <v>143</v>
      </c>
      <c r="I5" s="204"/>
    </row>
    <row r="6" spans="1:9" ht="13.5" thickBot="1">
      <c r="A6" s="61" t="s">
        <v>172</v>
      </c>
      <c r="B6" s="62" t="s">
        <v>148</v>
      </c>
      <c r="C6" s="82" t="s">
        <v>149</v>
      </c>
      <c r="D6" s="62" t="s">
        <v>154</v>
      </c>
      <c r="E6" s="82" t="s">
        <v>149</v>
      </c>
      <c r="F6" s="62" t="s">
        <v>154</v>
      </c>
      <c r="G6" s="82" t="s">
        <v>149</v>
      </c>
      <c r="H6" s="62" t="s">
        <v>154</v>
      </c>
      <c r="I6" s="82" t="s">
        <v>149</v>
      </c>
    </row>
    <row r="7" spans="1:9" ht="12.75">
      <c r="A7" s="153" t="s">
        <v>173</v>
      </c>
      <c r="B7" s="83">
        <v>1197</v>
      </c>
      <c r="C7" s="84">
        <f aca="true" t="shared" si="0" ref="C7:C16">B7*100/$B$27</f>
        <v>5.077843295295465</v>
      </c>
      <c r="D7" s="83">
        <v>1155.6</v>
      </c>
      <c r="E7" s="84">
        <f aca="true" t="shared" si="1" ref="E7:E16">D7*100/$D$27</f>
        <v>2.561146372307704</v>
      </c>
      <c r="F7" s="83">
        <v>4327.95</v>
      </c>
      <c r="G7" s="84">
        <f aca="true" t="shared" si="2" ref="G7:G16">F7*100/$F$27</f>
        <v>3.071937617936121</v>
      </c>
      <c r="H7" s="83">
        <f aca="true" t="shared" si="3" ref="H7:H16">F7+D7</f>
        <v>5483.549999999999</v>
      </c>
      <c r="I7" s="84">
        <f aca="true" t="shared" si="4" ref="I7:I16">H7*100/$H$27</f>
        <v>2.948033104333077</v>
      </c>
    </row>
    <row r="8" spans="1:9" ht="12.75">
      <c r="A8" s="152" t="s">
        <v>174</v>
      </c>
      <c r="B8" s="85">
        <v>672</v>
      </c>
      <c r="C8" s="86">
        <f t="shared" si="0"/>
        <v>2.8507190429728926</v>
      </c>
      <c r="D8" s="85">
        <v>567.46</v>
      </c>
      <c r="E8" s="86">
        <f t="shared" si="1"/>
        <v>1.2576567328052355</v>
      </c>
      <c r="F8" s="85">
        <v>6108.1</v>
      </c>
      <c r="G8" s="86">
        <f t="shared" si="2"/>
        <v>4.335471103898063</v>
      </c>
      <c r="H8" s="85">
        <f t="shared" si="3"/>
        <v>6675.56</v>
      </c>
      <c r="I8" s="86">
        <f t="shared" si="4"/>
        <v>3.5888743368733245</v>
      </c>
    </row>
    <row r="9" spans="1:9" ht="12.75">
      <c r="A9" s="152" t="s">
        <v>175</v>
      </c>
      <c r="B9" s="85">
        <v>254</v>
      </c>
      <c r="C9" s="86">
        <f t="shared" si="0"/>
        <v>1.0775039239808255</v>
      </c>
      <c r="D9" s="85">
        <v>301.64</v>
      </c>
      <c r="E9" s="86">
        <f t="shared" si="1"/>
        <v>0.6685221458488197</v>
      </c>
      <c r="F9" s="85">
        <v>1019.14</v>
      </c>
      <c r="G9" s="86">
        <f t="shared" si="2"/>
        <v>0.723375848598856</v>
      </c>
      <c r="H9" s="85">
        <f t="shared" si="3"/>
        <v>1320.78</v>
      </c>
      <c r="I9" s="86">
        <f t="shared" si="4"/>
        <v>0.710069783906601</v>
      </c>
    </row>
    <row r="10" spans="1:9" ht="12.75">
      <c r="A10" s="152" t="s">
        <v>176</v>
      </c>
      <c r="B10" s="85">
        <v>140</v>
      </c>
      <c r="C10" s="86">
        <f t="shared" si="0"/>
        <v>0.5938998006193527</v>
      </c>
      <c r="D10" s="85">
        <v>3765.41</v>
      </c>
      <c r="E10" s="86">
        <f t="shared" si="1"/>
        <v>8.345245899750047</v>
      </c>
      <c r="F10" s="85">
        <v>1420.94</v>
      </c>
      <c r="G10" s="86">
        <f t="shared" si="2"/>
        <v>1.0085696551092669</v>
      </c>
      <c r="H10" s="85">
        <f t="shared" si="3"/>
        <v>5186.35</v>
      </c>
      <c r="I10" s="86">
        <f t="shared" si="4"/>
        <v>2.788254231411742</v>
      </c>
    </row>
    <row r="11" spans="1:9" ht="12.75">
      <c r="A11" s="152" t="s">
        <v>177</v>
      </c>
      <c r="B11" s="85">
        <v>287</v>
      </c>
      <c r="C11" s="86">
        <f t="shared" si="0"/>
        <v>1.2174945912696729</v>
      </c>
      <c r="D11" s="85">
        <v>737.66</v>
      </c>
      <c r="E11" s="86">
        <f t="shared" si="1"/>
        <v>1.6348695335726042</v>
      </c>
      <c r="F11" s="85">
        <v>878.15</v>
      </c>
      <c r="G11" s="86">
        <f t="shared" si="2"/>
        <v>0.6233024917548966</v>
      </c>
      <c r="H11" s="85">
        <f t="shared" si="3"/>
        <v>1615.81</v>
      </c>
      <c r="I11" s="86">
        <f t="shared" si="4"/>
        <v>0.8686820345054627</v>
      </c>
    </row>
    <row r="12" spans="1:9" ht="12.75">
      <c r="A12" s="152" t="s">
        <v>178</v>
      </c>
      <c r="B12" s="85">
        <v>196</v>
      </c>
      <c r="C12" s="86">
        <f t="shared" si="0"/>
        <v>0.8314597208670937</v>
      </c>
      <c r="D12" s="85">
        <v>106.03</v>
      </c>
      <c r="E12" s="86">
        <f t="shared" si="1"/>
        <v>0.23499337993750946</v>
      </c>
      <c r="F12" s="85">
        <v>333.47</v>
      </c>
      <c r="G12" s="86">
        <f t="shared" si="2"/>
        <v>0.23669382443262013</v>
      </c>
      <c r="H12" s="85">
        <f t="shared" si="3"/>
        <v>439.5</v>
      </c>
      <c r="I12" s="86">
        <f t="shared" si="4"/>
        <v>0.23628134134901435</v>
      </c>
    </row>
    <row r="13" spans="1:9" ht="12.75">
      <c r="A13" s="156" t="s">
        <v>179</v>
      </c>
      <c r="B13" s="87">
        <v>179</v>
      </c>
      <c r="C13" s="86">
        <f t="shared" si="0"/>
        <v>0.7593433165061723</v>
      </c>
      <c r="D13" s="87">
        <v>2704.15</v>
      </c>
      <c r="E13" s="86">
        <f t="shared" si="1"/>
        <v>5.993184460605642</v>
      </c>
      <c r="F13" s="87">
        <v>1712.49</v>
      </c>
      <c r="G13" s="86">
        <f t="shared" si="2"/>
        <v>1.2155090634918213</v>
      </c>
      <c r="H13" s="85">
        <f t="shared" si="3"/>
        <v>4416.64</v>
      </c>
      <c r="I13" s="86">
        <f t="shared" si="4"/>
        <v>2.374447379876475</v>
      </c>
    </row>
    <row r="14" spans="1:9" ht="12.75">
      <c r="A14" s="152" t="s">
        <v>180</v>
      </c>
      <c r="B14" s="85">
        <v>529</v>
      </c>
      <c r="C14" s="86">
        <f t="shared" si="0"/>
        <v>2.244092818054554</v>
      </c>
      <c r="D14" s="85">
        <v>825.47</v>
      </c>
      <c r="E14" s="86">
        <f t="shared" si="1"/>
        <v>1.8294820837217385</v>
      </c>
      <c r="F14" s="85">
        <v>2384.22</v>
      </c>
      <c r="G14" s="86">
        <f t="shared" si="2"/>
        <v>1.6922966086566753</v>
      </c>
      <c r="H14" s="85">
        <f t="shared" si="3"/>
        <v>3209.6899999999996</v>
      </c>
      <c r="I14" s="86">
        <f t="shared" si="4"/>
        <v>1.7255741945722816</v>
      </c>
    </row>
    <row r="15" spans="1:9" s="157" customFormat="1" ht="12.75">
      <c r="A15" s="107" t="s">
        <v>181</v>
      </c>
      <c r="B15" s="158">
        <v>3454</v>
      </c>
      <c r="C15" s="159">
        <f t="shared" si="0"/>
        <v>14.65235650956603</v>
      </c>
      <c r="D15" s="158">
        <v>10163.42</v>
      </c>
      <c r="E15" s="159">
        <f t="shared" si="1"/>
        <v>22.5251006085493</v>
      </c>
      <c r="F15" s="158">
        <v>18184.46</v>
      </c>
      <c r="G15" s="159">
        <f t="shared" si="2"/>
        <v>12.90715621387832</v>
      </c>
      <c r="H15" s="158">
        <f t="shared" si="3"/>
        <v>28347.879999999997</v>
      </c>
      <c r="I15" s="159">
        <f t="shared" si="4"/>
        <v>15.240216406827976</v>
      </c>
    </row>
    <row r="16" spans="1:9" s="157" customFormat="1" ht="12.75">
      <c r="A16" s="107" t="s">
        <v>182</v>
      </c>
      <c r="B16" s="158">
        <v>524</v>
      </c>
      <c r="C16" s="159">
        <f t="shared" si="0"/>
        <v>2.222882110889577</v>
      </c>
      <c r="D16" s="158">
        <v>2075.2</v>
      </c>
      <c r="E16" s="159">
        <f t="shared" si="1"/>
        <v>4.599247967993206</v>
      </c>
      <c r="F16" s="158">
        <v>1967.64</v>
      </c>
      <c r="G16" s="159">
        <f t="shared" si="2"/>
        <v>1.3966120991591469</v>
      </c>
      <c r="H16" s="158">
        <f t="shared" si="3"/>
        <v>4042.84</v>
      </c>
      <c r="I16" s="159">
        <f t="shared" si="4"/>
        <v>2.1734872765857776</v>
      </c>
    </row>
    <row r="17" spans="1:9" ht="12.75">
      <c r="A17" s="152" t="s">
        <v>183</v>
      </c>
      <c r="B17" s="85">
        <v>140</v>
      </c>
      <c r="C17" s="86">
        <f aca="true" t="shared" si="5" ref="C17:C25">B17*100/$B$27</f>
        <v>0.5938998006193527</v>
      </c>
      <c r="D17" s="85">
        <v>290.04</v>
      </c>
      <c r="E17" s="86">
        <f aca="true" t="shared" si="6" ref="E17:E25">D17*100/$D$27</f>
        <v>0.6428131653029826</v>
      </c>
      <c r="F17" s="85">
        <v>1814.52</v>
      </c>
      <c r="G17" s="86">
        <f aca="true" t="shared" si="7" ref="G17:G25">F17*100/$F$27</f>
        <v>1.2879289840449752</v>
      </c>
      <c r="H17" s="85">
        <f aca="true" t="shared" si="8" ref="H17:H25">F17+D17</f>
        <v>2104.56</v>
      </c>
      <c r="I17" s="86">
        <f aca="true" t="shared" si="9" ref="I17:I25">H17*100/$H$27</f>
        <v>1.1314408640488773</v>
      </c>
    </row>
    <row r="18" spans="1:9" ht="12.75">
      <c r="A18" s="152" t="s">
        <v>184</v>
      </c>
      <c r="B18" s="85">
        <v>157</v>
      </c>
      <c r="C18" s="86">
        <f t="shared" si="5"/>
        <v>0.666016204980274</v>
      </c>
      <c r="D18" s="85">
        <v>777.09</v>
      </c>
      <c r="E18" s="86">
        <f t="shared" si="6"/>
        <v>1.7222579045141868</v>
      </c>
      <c r="F18" s="85">
        <v>893.2</v>
      </c>
      <c r="G18" s="86">
        <f t="shared" si="7"/>
        <v>0.6339848381660008</v>
      </c>
      <c r="H18" s="85">
        <f t="shared" si="8"/>
        <v>1670.29</v>
      </c>
      <c r="I18" s="86">
        <f t="shared" si="9"/>
        <v>0.8979712437812176</v>
      </c>
    </row>
    <row r="19" spans="1:9" ht="12.75">
      <c r="A19" s="152" t="s">
        <v>185</v>
      </c>
      <c r="B19" s="85">
        <v>186</v>
      </c>
      <c r="C19" s="86">
        <f t="shared" si="5"/>
        <v>0.7890383065371399</v>
      </c>
      <c r="D19" s="85">
        <v>1743.36</v>
      </c>
      <c r="E19" s="86">
        <f t="shared" si="6"/>
        <v>3.863793821068155</v>
      </c>
      <c r="F19" s="85">
        <v>1564.82</v>
      </c>
      <c r="G19" s="86">
        <f t="shared" si="7"/>
        <v>1.110694306380342</v>
      </c>
      <c r="H19" s="85">
        <f t="shared" si="8"/>
        <v>3308.18</v>
      </c>
      <c r="I19" s="86">
        <f t="shared" si="9"/>
        <v>1.7785237948213477</v>
      </c>
    </row>
    <row r="20" spans="1:9" ht="12.75">
      <c r="A20" s="152" t="s">
        <v>186</v>
      </c>
      <c r="B20" s="85">
        <v>8</v>
      </c>
      <c r="C20" s="86">
        <f t="shared" si="5"/>
        <v>0.03393713146396301</v>
      </c>
      <c r="D20" s="88">
        <v>69.89</v>
      </c>
      <c r="E20" s="86">
        <f t="shared" si="6"/>
        <v>0.15489660778866865</v>
      </c>
      <c r="F20" s="85">
        <v>620.5</v>
      </c>
      <c r="G20" s="86">
        <f t="shared" si="7"/>
        <v>0.44042497993954716</v>
      </c>
      <c r="H20" s="85">
        <f t="shared" si="8"/>
        <v>690.39</v>
      </c>
      <c r="I20" s="86">
        <f t="shared" si="9"/>
        <v>0.3711633111580114</v>
      </c>
    </row>
    <row r="21" spans="1:9" ht="12.75">
      <c r="A21" s="156" t="s">
        <v>187</v>
      </c>
      <c r="B21" s="87">
        <v>221</v>
      </c>
      <c r="C21" s="86">
        <f t="shared" si="5"/>
        <v>0.9375132566919782</v>
      </c>
      <c r="D21" s="87">
        <v>281.93</v>
      </c>
      <c r="E21" s="86">
        <f t="shared" si="6"/>
        <v>0.6248390418351603</v>
      </c>
      <c r="F21" s="87">
        <v>3025.62</v>
      </c>
      <c r="G21" s="86">
        <f t="shared" si="7"/>
        <v>2.147556209193703</v>
      </c>
      <c r="H21" s="85">
        <f t="shared" si="8"/>
        <v>3307.5499999999997</v>
      </c>
      <c r="I21" s="86">
        <f t="shared" si="9"/>
        <v>1.7781850980180487</v>
      </c>
    </row>
    <row r="22" spans="1:9" s="157" customFormat="1" ht="12.75">
      <c r="A22" s="107" t="s">
        <v>188</v>
      </c>
      <c r="B22" s="158">
        <v>712</v>
      </c>
      <c r="C22" s="159">
        <f t="shared" si="5"/>
        <v>3.020404700292708</v>
      </c>
      <c r="D22" s="158">
        <v>3162.32</v>
      </c>
      <c r="E22" s="159">
        <f t="shared" si="6"/>
        <v>7.008622703423417</v>
      </c>
      <c r="F22" s="158">
        <v>7918.66</v>
      </c>
      <c r="G22" s="159">
        <f t="shared" si="7"/>
        <v>5.620589317724568</v>
      </c>
      <c r="H22" s="158">
        <f t="shared" si="8"/>
        <v>11080.98</v>
      </c>
      <c r="I22" s="159">
        <f t="shared" si="9"/>
        <v>5.957289687967237</v>
      </c>
    </row>
    <row r="23" spans="1:9" s="157" customFormat="1" ht="12.75">
      <c r="A23" s="107" t="s">
        <v>189</v>
      </c>
      <c r="B23" s="158">
        <v>14965</v>
      </c>
      <c r="C23" s="159">
        <f t="shared" si="5"/>
        <v>63.4836465447758</v>
      </c>
      <c r="D23" s="158">
        <v>23310.36</v>
      </c>
      <c r="E23" s="159">
        <f t="shared" si="6"/>
        <v>51.66255101348791</v>
      </c>
      <c r="F23" s="158">
        <v>98268.23</v>
      </c>
      <c r="G23" s="159">
        <f t="shared" si="7"/>
        <v>69.74985209741307</v>
      </c>
      <c r="H23" s="158">
        <f t="shared" si="8"/>
        <v>121578.59</v>
      </c>
      <c r="I23" s="159">
        <f t="shared" si="9"/>
        <v>65.36234886125565</v>
      </c>
    </row>
    <row r="24" spans="1:9" s="157" customFormat="1" ht="12.75">
      <c r="A24" s="107" t="s">
        <v>190</v>
      </c>
      <c r="B24" s="158">
        <v>3489</v>
      </c>
      <c r="C24" s="159">
        <f t="shared" si="5"/>
        <v>14.800831459720866</v>
      </c>
      <c r="D24" s="158">
        <v>6117.95</v>
      </c>
      <c r="E24" s="159">
        <f t="shared" si="6"/>
        <v>13.559160131931396</v>
      </c>
      <c r="F24" s="158">
        <v>11964.37</v>
      </c>
      <c r="G24" s="159">
        <f t="shared" si="7"/>
        <v>8.492195676453376</v>
      </c>
      <c r="H24" s="158">
        <f t="shared" si="8"/>
        <v>18082.32</v>
      </c>
      <c r="I24" s="159">
        <f t="shared" si="9"/>
        <v>9.721307905124252</v>
      </c>
    </row>
    <row r="25" spans="1:9" s="157" customFormat="1" ht="12.75">
      <c r="A25" s="144" t="s">
        <v>191</v>
      </c>
      <c r="B25" s="160">
        <v>429</v>
      </c>
      <c r="C25" s="159">
        <f t="shared" si="5"/>
        <v>1.8198786747550164</v>
      </c>
      <c r="D25" s="160">
        <v>291.17</v>
      </c>
      <c r="E25" s="159">
        <f t="shared" si="6"/>
        <v>0.6453175746147753</v>
      </c>
      <c r="F25" s="160">
        <v>2583.29</v>
      </c>
      <c r="G25" s="159">
        <f t="shared" si="7"/>
        <v>1.8335945953715276</v>
      </c>
      <c r="H25" s="158">
        <f t="shared" si="8"/>
        <v>2874.46</v>
      </c>
      <c r="I25" s="159">
        <f t="shared" si="9"/>
        <v>1.5453498622391075</v>
      </c>
    </row>
    <row r="26" spans="1:9" ht="12.75">
      <c r="A26" s="81"/>
      <c r="B26" s="89"/>
      <c r="C26" s="89"/>
      <c r="D26" s="89"/>
      <c r="E26" s="89"/>
      <c r="F26" s="89"/>
      <c r="G26" s="89"/>
      <c r="H26" s="89"/>
      <c r="I26" s="90"/>
    </row>
    <row r="27" spans="1:9" ht="13.5" thickBot="1">
      <c r="A27" s="91" t="s">
        <v>218</v>
      </c>
      <c r="B27" s="92">
        <f aca="true" t="shared" si="10" ref="B27:I27">SUM(B15,B16,B22:B25)</f>
        <v>23573</v>
      </c>
      <c r="C27" s="93">
        <f t="shared" si="10"/>
        <v>100</v>
      </c>
      <c r="D27" s="92">
        <f t="shared" si="10"/>
        <v>45120.42</v>
      </c>
      <c r="E27" s="93">
        <f t="shared" si="10"/>
        <v>100.00000000000001</v>
      </c>
      <c r="F27" s="92">
        <f t="shared" si="10"/>
        <v>140886.65</v>
      </c>
      <c r="G27" s="93">
        <f t="shared" si="10"/>
        <v>100</v>
      </c>
      <c r="H27" s="92">
        <f t="shared" si="10"/>
        <v>186007.06999999998</v>
      </c>
      <c r="I27" s="93">
        <f t="shared" si="10"/>
        <v>100</v>
      </c>
    </row>
    <row r="28" spans="1:9" ht="12.75">
      <c r="A28" s="63" t="s">
        <v>163</v>
      </c>
      <c r="B28" s="94"/>
      <c r="C28" s="95"/>
      <c r="D28" s="94"/>
      <c r="E28" s="95"/>
      <c r="F28" s="94"/>
      <c r="G28" s="95"/>
      <c r="H28" s="94"/>
      <c r="I28" s="95"/>
    </row>
    <row r="29" spans="1:9" ht="12.75">
      <c r="A29" s="67" t="s">
        <v>223</v>
      </c>
      <c r="B29" s="155"/>
      <c r="C29" s="63"/>
      <c r="D29" s="63"/>
      <c r="E29" s="63"/>
      <c r="F29" s="63"/>
      <c r="G29" s="63"/>
      <c r="H29" s="63"/>
      <c r="I29" s="63"/>
    </row>
    <row r="30" spans="2:3" ht="12.75">
      <c r="B30" s="96"/>
      <c r="C30" s="96"/>
    </row>
    <row r="31" spans="3:5" ht="12.75">
      <c r="C31" s="96"/>
      <c r="E31" s="96"/>
    </row>
    <row r="32" spans="2:3" ht="12.75">
      <c r="B32" s="96"/>
      <c r="C32" s="96"/>
    </row>
  </sheetData>
  <mergeCells count="6">
    <mergeCell ref="A1:I1"/>
    <mergeCell ref="A3:I3"/>
    <mergeCell ref="B5:C5"/>
    <mergeCell ref="D5:E5"/>
    <mergeCell ref="F5:G5"/>
    <mergeCell ref="H5:I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cp:lastPrinted>2003-05-29T11:20:00Z</cp:lastPrinted>
  <dcterms:created xsi:type="dcterms:W3CDTF">2003-05-14T07:06:34Z</dcterms:created>
  <dcterms:modified xsi:type="dcterms:W3CDTF">2003-07-03T08:13:44Z</dcterms:modified>
  <cp:category/>
  <cp:version/>
  <cp:contentType/>
  <cp:contentStatus/>
</cp:coreProperties>
</file>