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10" windowHeight="12795" tabRatio="685"/>
  </bookViews>
  <sheets>
    <sheet name="Indice" sheetId="4" r:id="rId1"/>
    <sheet name="2023" sheetId="30" r:id="rId2"/>
    <sheet name="2022" sheetId="29" r:id="rId3"/>
    <sheet name="2021" sheetId="28" r:id="rId4"/>
    <sheet name="2020" sheetId="27" r:id="rId5"/>
    <sheet name="2019" sheetId="26" r:id="rId6"/>
    <sheet name="2018" sheetId="25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2">'2012'!$A$1:$L$20</definedName>
    <definedName name="_xlnm.Print_Area" localSheetId="11">'2013'!$A$1:$L$20</definedName>
    <definedName name="_xlnm.Print_Area" localSheetId="10">'2014'!$A$1:$L$20</definedName>
    <definedName name="_xlnm.Print_Area" localSheetId="9">'2015'!$A$1:$L$20</definedName>
    <definedName name="_xlnm.Print_Area" localSheetId="8">'2016'!$A$1:$L$20</definedName>
    <definedName name="_xlnm.Print_Area" localSheetId="7">'2017'!$A$1:$L$20</definedName>
    <definedName name="_xlnm.Print_Area" localSheetId="6">'2018'!$A$1:$L$21</definedName>
    <definedName name="_xlnm.Print_Area" localSheetId="5">'2019'!$A$1:$L$21</definedName>
    <definedName name="_xlnm.Print_Area" localSheetId="4">'2020'!$A$1:$L$21</definedName>
    <definedName name="_xlnm.Print_Area" localSheetId="3">'2021'!$A$1:$L$21</definedName>
    <definedName name="_xlnm.Print_Area" localSheetId="2">'2022'!$A$1:$L$21</definedName>
    <definedName name="_xlnm.Print_Area" localSheetId="1">'2023'!$A$1:$L$21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'2012'!$A$1:$L$20</definedName>
    <definedName name="Print_Area" localSheetId="11">'2013'!$A$1:$L$20</definedName>
    <definedName name="Print_Area" localSheetId="10">'2014'!$A$1:$L$20</definedName>
    <definedName name="Print_Area" localSheetId="9">'2015'!$A$1:$L$22</definedName>
    <definedName name="Print_Area" localSheetId="8">'2016'!$A$1:$L$20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L12" i="28" l="1"/>
  <c r="K12" i="28"/>
  <c r="H12" i="28"/>
  <c r="F12" i="28"/>
  <c r="E12" i="28"/>
  <c r="D12" i="28"/>
  <c r="C11" i="28"/>
  <c r="C10" i="28"/>
  <c r="C9" i="28"/>
  <c r="C8" i="28"/>
  <c r="C7" i="28"/>
  <c r="C6" i="28"/>
  <c r="C5" i="28"/>
  <c r="C12" i="28" s="1"/>
  <c r="K12" i="27"/>
  <c r="J12" i="27"/>
  <c r="H12" i="27"/>
  <c r="F12" i="27"/>
  <c r="C11" i="27"/>
  <c r="C10" i="27"/>
  <c r="C7" i="27"/>
  <c r="C6" i="27"/>
  <c r="C5" i="27"/>
  <c r="K12" i="26"/>
  <c r="J12" i="26"/>
  <c r="H12" i="26"/>
  <c r="E12" i="26"/>
  <c r="C11" i="26"/>
  <c r="C10" i="26"/>
  <c r="C8" i="26"/>
  <c r="C7" i="26"/>
  <c r="C6" i="26"/>
  <c r="C5" i="26"/>
  <c r="K12" i="25"/>
  <c r="J12" i="25"/>
  <c r="H12" i="25"/>
  <c r="F12" i="25"/>
  <c r="E12" i="25"/>
  <c r="C11" i="25"/>
  <c r="D10" i="25"/>
  <c r="C10" i="25" s="1"/>
  <c r="C9" i="25"/>
  <c r="C8" i="25"/>
  <c r="C7" i="25"/>
  <c r="C6" i="25"/>
  <c r="C5" i="25"/>
  <c r="C12" i="25" l="1"/>
  <c r="D12" i="25"/>
  <c r="L12" i="20" l="1"/>
  <c r="K12" i="20"/>
  <c r="J12" i="20"/>
  <c r="I12" i="20"/>
  <c r="H12" i="20"/>
  <c r="G12" i="20"/>
  <c r="F12" i="20"/>
  <c r="E12" i="20"/>
  <c r="D12" i="20"/>
  <c r="C11" i="20"/>
  <c r="C10" i="20"/>
  <c r="C9" i="20"/>
  <c r="C8" i="20"/>
  <c r="C7" i="20"/>
  <c r="C6" i="20"/>
  <c r="C5" i="20"/>
  <c r="C12" i="20" s="1"/>
  <c r="L12" i="19" l="1"/>
  <c r="K12" i="19"/>
  <c r="J12" i="19"/>
  <c r="I12" i="19"/>
  <c r="H12" i="19"/>
  <c r="G12" i="19"/>
  <c r="F12" i="19"/>
  <c r="E12" i="19"/>
  <c r="D12" i="19"/>
  <c r="C11" i="19"/>
  <c r="C10" i="19"/>
  <c r="C9" i="19"/>
  <c r="C8" i="19"/>
  <c r="C7" i="19"/>
  <c r="C6" i="19"/>
  <c r="C5" i="19"/>
  <c r="C12" i="19" s="1"/>
  <c r="L12" i="9" l="1"/>
  <c r="K12" i="9"/>
  <c r="J12" i="9"/>
  <c r="I12" i="9"/>
  <c r="H12" i="9"/>
  <c r="G12" i="9"/>
  <c r="F12" i="9"/>
  <c r="E12" i="9"/>
  <c r="C11" i="9"/>
  <c r="C10" i="9"/>
  <c r="C9" i="9"/>
  <c r="D8" i="9"/>
  <c r="D12" i="9" s="1"/>
  <c r="C7" i="9"/>
  <c r="C6" i="9"/>
  <c r="C5" i="9"/>
  <c r="L12" i="8"/>
  <c r="K12" i="8"/>
  <c r="J12" i="8"/>
  <c r="I12" i="8"/>
  <c r="H12" i="8"/>
  <c r="G12" i="8"/>
  <c r="F12" i="8"/>
  <c r="E12" i="8"/>
  <c r="D12" i="8"/>
  <c r="C11" i="8"/>
  <c r="C10" i="8"/>
  <c r="C9" i="8"/>
  <c r="C8" i="8"/>
  <c r="C7" i="8"/>
  <c r="C6" i="8"/>
  <c r="C5" i="8"/>
  <c r="C12" i="8" s="1"/>
  <c r="L12" i="7"/>
  <c r="K12" i="7"/>
  <c r="J12" i="7"/>
  <c r="I12" i="7"/>
  <c r="H12" i="7"/>
  <c r="G12" i="7"/>
  <c r="F12" i="7"/>
  <c r="E12" i="7"/>
  <c r="D12" i="7"/>
  <c r="C10" i="7"/>
  <c r="C9" i="7"/>
  <c r="C8" i="7"/>
  <c r="C7" i="7"/>
  <c r="C6" i="7"/>
  <c r="C5" i="7"/>
  <c r="L12" i="6"/>
  <c r="K12" i="6"/>
  <c r="J12" i="6"/>
  <c r="I12" i="6"/>
  <c r="H12" i="6"/>
  <c r="G12" i="6"/>
  <c r="F12" i="6"/>
  <c r="E12" i="6"/>
  <c r="D12" i="6"/>
  <c r="C11" i="6"/>
  <c r="C10" i="6"/>
  <c r="C9" i="6"/>
  <c r="C8" i="6"/>
  <c r="C7" i="6"/>
  <c r="C6" i="6"/>
  <c r="C5" i="6"/>
  <c r="L12" i="5"/>
  <c r="K12" i="5"/>
  <c r="J12" i="5"/>
  <c r="I12" i="5"/>
  <c r="H12" i="5"/>
  <c r="G12" i="5"/>
  <c r="F12" i="5"/>
  <c r="E12" i="5"/>
  <c r="D12" i="5"/>
  <c r="C11" i="5"/>
  <c r="C10" i="5"/>
  <c r="C9" i="5"/>
  <c r="C8" i="5"/>
  <c r="C7" i="5"/>
  <c r="C6" i="5"/>
  <c r="C5" i="5"/>
  <c r="C12" i="5" l="1"/>
  <c r="C12" i="6"/>
  <c r="C12" i="7"/>
  <c r="C8" i="9"/>
  <c r="C12" i="9" s="1"/>
</calcChain>
</file>

<file path=xl/sharedStrings.xml><?xml version="1.0" encoding="utf-8"?>
<sst xmlns="http://schemas.openxmlformats.org/spreadsheetml/2006/main" count="736" uniqueCount="105">
  <si>
    <t>Estadísticas pesqueras</t>
  </si>
  <si>
    <t>Encuesta de establecimientos de acuicultura. Producción</t>
  </si>
  <si>
    <t>Producción. Valor y Cantidad por fase de cultivo y tipo de comercialización</t>
  </si>
  <si>
    <t xml:space="preserve">Tabla 1. </t>
  </si>
  <si>
    <t>Año 2015. Producción. Valor y Cantidad por Fase de Cultivo y Tipo de Comercialización</t>
  </si>
  <si>
    <t xml:space="preserve">Tabla 2. </t>
  </si>
  <si>
    <t>Año 2014. Producción. Valor y Cantidad por Fase de Cultivo y Tipo de Comercialización</t>
  </si>
  <si>
    <t xml:space="preserve">Tabla 3. </t>
  </si>
  <si>
    <t>Año 2013. Producción. Valor y Cantidad por Fase de Cultivo y Tipo de Comercialización</t>
  </si>
  <si>
    <t xml:space="preserve">Tabla 4. </t>
  </si>
  <si>
    <t>Año 2012. Producción. Valor y Cantidad por Fase de Cultivo y Tipo de Comercialización</t>
  </si>
  <si>
    <t xml:space="preserve">Tabla 5. </t>
  </si>
  <si>
    <t>Año 2011. Producción. Valor y Cantidad por Fase de Cultivo y Tipo de Comercialización</t>
  </si>
  <si>
    <t xml:space="preserve">Tabla 6. </t>
  </si>
  <si>
    <t>Año 2010. Producción. Valor y Cantidad por Fase de Cultivo y Tipo de Comercialización</t>
  </si>
  <si>
    <t xml:space="preserve">Tabla 7. </t>
  </si>
  <si>
    <t>Año 2009. Producción. Valor y Cantidad por Fase de Cultivo y Tipo de Comercialización</t>
  </si>
  <si>
    <t xml:space="preserve">Tabla 8. </t>
  </si>
  <si>
    <t>Año 2008. Producción. Valor y Cantidad por Fase de Cultivo y Tipo de Comercialización</t>
  </si>
  <si>
    <t xml:space="preserve">Tabla 9. </t>
  </si>
  <si>
    <t>Año 2007. Producción. Valor y Cantidad por Fase de Cultivo y Tipo de Comercialización</t>
  </si>
  <si>
    <t xml:space="preserve">Tabla 10. </t>
  </si>
  <si>
    <t>Año 2006. Producción. Valor y Cantidad por Fase de Cultivo y Tipo de Comercialización</t>
  </si>
  <si>
    <t xml:space="preserve">Tabla 11. </t>
  </si>
  <si>
    <t>Año 2005. Producción. Valor y Cantidad por Fase de Cultivo y Tipo de Comercialización</t>
  </si>
  <si>
    <t xml:space="preserve">Tabla 12. </t>
  </si>
  <si>
    <t>Año 2004. Producción. Valor y Cantidad por Fase de Cultivo y Tipo de Comercialización</t>
  </si>
  <si>
    <t xml:space="preserve">Tabla 13. </t>
  </si>
  <si>
    <t>Año 2003. Producción. Valor y Cantidad por Fase de Cultivo y Tipo de Comercialización</t>
  </si>
  <si>
    <t xml:space="preserve">Tabla 14. </t>
  </si>
  <si>
    <t>Año 2002. Producción. Valor y Cantidad por Fase de Cultivo y Tipo de Comercialización</t>
  </si>
  <si>
    <t>PRODUCCIÓN . VALOR Y CANTIDAD POR FASE DE CULTIVO Y TIPO DE COMERCIALIZACIÓN. Año 2015</t>
  </si>
  <si>
    <t>Comercialización de
 las especies producidas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</si>
  <si>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</si>
  <si>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</si>
  <si>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</si>
  <si>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</si>
  <si>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</si>
  <si>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</si>
  <si>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</si>
  <si>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</si>
  <si>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</si>
  <si>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</si>
  <si>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</si>
  <si>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</si>
  <si>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Subasta en lonja</t>
  </si>
  <si>
    <t>Central de ventas de productos</t>
  </si>
  <si>
    <t>Mayoristas en mercados centrales</t>
  </si>
  <si>
    <t>Otros mayoristas</t>
  </si>
  <si>
    <t>Directamente a minoristas</t>
  </si>
  <si>
    <t>Sin intermediarios</t>
  </si>
  <si>
    <t>No se ha comercializado</t>
  </si>
  <si>
    <t>Total general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</si>
  <si>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</si>
  <si>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</si>
  <si>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</si>
  <si>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</si>
  <si>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</si>
  <si>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</si>
  <si>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</si>
  <si>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 . VALOR Y CANTIDAD POR FASE DE CULTIVO Y TIPO DE COMERCIALIZACIÓN. Año 2014</t>
  </si>
  <si>
    <t>PRODUCCIÓN . VALOR Y CANTIDAD POR FASE DE CULTIVO Y TIPO DE COMERCIALIZACIÓN. Año 2013</t>
  </si>
  <si>
    <t>PRODUCCIÓN . VALOR Y CANTIDAD POR FASE DE CULTIVO Y TIPO DE COMERCIALIZACIÓN. Año 2012</t>
  </si>
  <si>
    <t>PRODUCCIÓN . VALOR Y CANTIDAD POR FASE DE CULTIVO Y TIPO DE COMERCIALIZACIÓN. Año 2011</t>
  </si>
  <si>
    <t>PRODUCCIÓN . VALOR Y CANTIDAD POR FASE DE CULTIVO Y TIPO DE COMERCIALIZACIÓN. Año 2010</t>
  </si>
  <si>
    <t>FUENTE: Subdirección General de Estadística del MARM</t>
  </si>
  <si>
    <t>PRODUCCIÓN . VALOR Y CANTIDAD POR FASE DE CULTIVO Y TIPO DE COMERCIALIZACIÓN. Año 2009</t>
  </si>
  <si>
    <t>PRODUCCIÓN . VALOR Y CANTIDAD POR FASE DE CULTIVO Y TIPO DE COMERCIALIZACIÓN. Año 2008</t>
  </si>
  <si>
    <t>PRODUCCIÓN . VALOR Y CANTIDAD POR FASE DE CULTIVO Y TIPO DE COMERCIALIZACIÓN. Año 2007</t>
  </si>
  <si>
    <t>PRODUCCIÓN . VALOR Y CANTIDAD POR FASE DE CULTIVO Y TIPO DE COMERCIALIZACIÓN. Año 2006</t>
  </si>
  <si>
    <t>PRODUCCIÓN . VALOR Y CANTIDAD POR FASE DE CULTIVO Y TIPO DE COMERCIALIZACIÓN. Año 2005</t>
  </si>
  <si>
    <t>PRODUCCIÓN . VALOR Y CANTIDAD POR FASE DE CULTIVO Y TIPO DE COMERCIALIZACIÓN. Año 2004</t>
  </si>
  <si>
    <t>PRODUCCIÓN . VALOR Y CANTIDAD POR FASE DE CULTIVO Y TIPO DE COMERCIALIZACIÓN. Año 2003</t>
  </si>
  <si>
    <t>Fase 1. Puesta (Miles de huevos)</t>
  </si>
  <si>
    <t>PRODUCCIÓN . VALOR Y CANTIDAD POR FASE DE CULTIVO Y TIPO DE COMERCIALIZACIÓN. Año 2002</t>
  </si>
  <si>
    <t>PRODUCCIÓN . VALOR Y CANTIDAD POR FASE DE CULTIVO Y TIPO DE COMERCIALIZACIÓN. Año 2016</t>
  </si>
  <si>
    <t>Fase 1. Puesta (en Kg)</t>
  </si>
  <si>
    <t>Fase 4.   Engorde a talla comercial
(Kg)</t>
  </si>
  <si>
    <t xml:space="preserve">Tabla 15. </t>
  </si>
  <si>
    <t>Año 2016. Producción. Valor y Cantidad por Fase de Cultivo y Tipo de Comercialización</t>
  </si>
  <si>
    <t>PRODUCCIÓN . VALOR Y CANTIDAD POR FASE DE CULTIVO Y TIPO DE COMERCIALIZACIÓN. AÑO 2017</t>
  </si>
  <si>
    <t xml:space="preserve">Tabla 16. </t>
  </si>
  <si>
    <t>Año 2017. Producción. Valor y Cantidad por Fase de Cultivo y Tipo de Comercialización</t>
  </si>
  <si>
    <t>PRODUCCIÓN . VALOR Y CANTIDAD POR FASE DE CULTIVO Y TIPO DE COMERCIALIZACIÓN. Año 2018</t>
  </si>
  <si>
    <t xml:space="preserve">Tabla 17. </t>
  </si>
  <si>
    <t>Año 2018. Producción. Valor y Cantidad por Fase de Cultivo y Tipo de Comercialización</t>
  </si>
  <si>
    <t>PRODUCCIÓN . VALOR Y CANTIDAD POR FASE DE CULTIVO Y TIPO DE COMERCIALIZACIÓN. Año 2019</t>
  </si>
  <si>
    <t xml:space="preserve">Tabla 18. </t>
  </si>
  <si>
    <t>Año 2019. Producción. Valor y Cantidad por Fase de Cultivo y Tipo de Comercialización</t>
  </si>
  <si>
    <t>PRODUCCIÓN . VALOR Y CANTIDAD POR FASE DE CULTIVO Y TIPO DE COMERCIALIZACIÓN. Año 2020</t>
  </si>
  <si>
    <t>Tabla 19.</t>
  </si>
  <si>
    <t>Año 2020. Producción. Valor y Cantidad por Fase de Cultivo y Tipo de Comercialización</t>
  </si>
  <si>
    <t>PRODUCCIÓN . VALOR Y CANTIDAD POR FASE DE CULTIVO Y TIPO DE COMERCIALIZACIÓN. Año 2021</t>
  </si>
  <si>
    <t>Tabla 20.</t>
  </si>
  <si>
    <t>Año 2021. Producción. Valor y Cantidad por Fase de Cultivo y Tipo de Comercialización</t>
  </si>
  <si>
    <t>S. E.</t>
  </si>
  <si>
    <t>s.e.: Dato no publicable por secreto estadístico</t>
  </si>
  <si>
    <t>S.E.</t>
  </si>
  <si>
    <t>PRODUCCIÓN . VALOR Y CANTIDAD POR FASE DE CULTIVO Y TIPO DE COMERCIALIZACIÓN. Año 2022</t>
  </si>
  <si>
    <t>Tabla 21.</t>
  </si>
  <si>
    <t>Año 2022. Producción. Valor y Cantidad por Fase de Cultivo y Tipo de Comercialización</t>
  </si>
  <si>
    <t>Central de ventas de productores</t>
  </si>
  <si>
    <t>PRODUCCIÓN . VALOR Y CANTIDAD POR FASE DE CULTIVO Y TIPO DE COMERCIALIZACIÓN. Año 2023</t>
  </si>
  <si>
    <t>Tabla 22.</t>
  </si>
  <si>
    <t>Año 2023. Producción. Valor y Cantidad por Fase de Cultivo y Tipo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</si>
</sst>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85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Fill="1"/>
    <xf numFmtId="0" fontId="4" fillId="0" borderId="0" xfId="2" applyFont="1" applyFill="1" applyAlignment="1">
      <alignment horizontal="left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4" fontId="9" fillId="4" borderId="0" xfId="7" applyNumberFormat="1" applyFont="1" applyFill="1" applyBorder="1" applyAlignment="1">
      <alignment vertical="center" wrapText="1"/>
    </xf>
    <xf numFmtId="0" fontId="9" fillId="4" borderId="0" xfId="5" applyFont="1" applyFill="1" applyBorder="1" applyAlignment="1">
      <alignment vertical="center" wrapText="1"/>
    </xf>
    <xf numFmtId="4" fontId="8" fillId="0" borderId="0" xfId="5" applyNumberFormat="1"/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2" xfId="6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5" xfId="6" applyNumberFormat="1" applyFont="1" applyFill="1" applyBorder="1" applyAlignment="1">
      <alignment horizontal="center" vertical="center" wrapText="1"/>
    </xf>
    <xf numFmtId="4" fontId="9" fillId="6" borderId="12" xfId="7" applyNumberFormat="1" applyFont="1" applyFill="1" applyBorder="1" applyAlignment="1">
      <alignment horizontal="center" vertical="center" wrapText="1"/>
    </xf>
    <xf numFmtId="4" fontId="9" fillId="6" borderId="16" xfId="7" applyNumberFormat="1" applyFont="1" applyFill="1" applyBorder="1" applyAlignment="1">
      <alignment horizontal="center" vertical="center" wrapText="1"/>
    </xf>
    <xf numFmtId="4" fontId="1" fillId="6" borderId="17" xfId="7" applyNumberFormat="1" applyFont="1" applyFill="1" applyBorder="1" applyAlignment="1">
      <alignment vertical="center"/>
    </xf>
    <xf numFmtId="4" fontId="1" fillId="0" borderId="18" xfId="7" applyNumberFormat="1" applyFont="1" applyFill="1" applyBorder="1" applyAlignment="1">
      <alignment vertical="center"/>
    </xf>
    <xf numFmtId="4" fontId="1" fillId="0" borderId="5" xfId="7" applyNumberFormat="1" applyFont="1" applyFill="1" applyBorder="1" applyAlignment="1">
      <alignment vertical="center"/>
    </xf>
    <xf numFmtId="4" fontId="1" fillId="0" borderId="19" xfId="7" applyNumberFormat="1" applyFont="1" applyFill="1" applyBorder="1" applyAlignment="1">
      <alignment vertical="center"/>
    </xf>
    <xf numFmtId="4" fontId="1" fillId="0" borderId="20" xfId="7" applyNumberFormat="1" applyFont="1" applyFill="1" applyBorder="1" applyAlignment="1">
      <alignment vertical="center"/>
    </xf>
    <xf numFmtId="4" fontId="1" fillId="0" borderId="21" xfId="7" applyNumberFormat="1" applyFont="1" applyFill="1" applyBorder="1" applyAlignment="1">
      <alignment vertical="center"/>
    </xf>
    <xf numFmtId="4" fontId="1" fillId="0" borderId="6" xfId="7" applyNumberFormat="1" applyFont="1" applyFill="1" applyBorder="1" applyAlignment="1">
      <alignment vertical="center"/>
    </xf>
    <xf numFmtId="4" fontId="1" fillId="0" borderId="22" xfId="7" applyNumberFormat="1" applyFont="1" applyFill="1" applyBorder="1" applyAlignment="1">
      <alignment vertical="center"/>
    </xf>
    <xf numFmtId="4" fontId="1" fillId="6" borderId="23" xfId="7" applyNumberFormat="1" applyFont="1" applyFill="1" applyBorder="1" applyAlignment="1">
      <alignment vertical="center"/>
    </xf>
    <xf numFmtId="4" fontId="1" fillId="0" borderId="24" xfId="7" applyNumberFormat="1" applyFont="1" applyFill="1" applyBorder="1" applyAlignment="1">
      <alignment vertical="center"/>
    </xf>
    <xf numFmtId="4" fontId="1" fillId="0" borderId="25" xfId="7" applyNumberFormat="1" applyFont="1" applyFill="1" applyBorder="1" applyAlignment="1">
      <alignment vertical="center"/>
    </xf>
    <xf numFmtId="4" fontId="1" fillId="0" borderId="26" xfId="7" applyNumberFormat="1" applyFont="1" applyFill="1" applyBorder="1" applyAlignment="1">
      <alignment vertical="center"/>
    </xf>
    <xf numFmtId="4" fontId="1" fillId="0" borderId="27" xfId="7" applyNumberFormat="1" applyFont="1" applyFill="1" applyBorder="1" applyAlignment="1">
      <alignment vertical="center"/>
    </xf>
    <xf numFmtId="4" fontId="1" fillId="0" borderId="28" xfId="7" applyNumberFormat="1" applyFont="1" applyFill="1" applyBorder="1" applyAlignment="1">
      <alignment vertical="center"/>
    </xf>
    <xf numFmtId="4" fontId="1" fillId="0" borderId="29" xfId="7" applyNumberFormat="1" applyFont="1" applyFill="1" applyBorder="1" applyAlignment="1">
      <alignment vertical="center"/>
    </xf>
    <xf numFmtId="4" fontId="1" fillId="0" borderId="30" xfId="7" applyNumberFormat="1" applyFont="1" applyFill="1" applyBorder="1" applyAlignment="1">
      <alignment vertical="center"/>
    </xf>
    <xf numFmtId="4" fontId="1" fillId="0" borderId="31" xfId="7" applyNumberFormat="1" applyFont="1" applyFill="1" applyBorder="1" applyAlignment="1">
      <alignment vertical="center"/>
    </xf>
    <xf numFmtId="4" fontId="1" fillId="0" borderId="32" xfId="7" applyNumberFormat="1" applyFont="1" applyFill="1" applyBorder="1" applyAlignment="1">
      <alignment vertical="center"/>
    </xf>
    <xf numFmtId="4" fontId="1" fillId="0" borderId="33" xfId="7" applyNumberFormat="1" applyFont="1" applyFill="1" applyBorder="1" applyAlignment="1">
      <alignment vertical="center"/>
    </xf>
    <xf numFmtId="4" fontId="1" fillId="0" borderId="11" xfId="7" applyNumberFormat="1" applyFont="1" applyFill="1" applyBorder="1" applyAlignment="1">
      <alignment vertical="center"/>
    </xf>
    <xf numFmtId="4" fontId="1" fillId="0" borderId="12" xfId="7" applyNumberFormat="1" applyFont="1" applyFill="1" applyBorder="1" applyAlignment="1">
      <alignment vertical="center"/>
    </xf>
    <xf numFmtId="4" fontId="1" fillId="0" borderId="34" xfId="7" applyNumberFormat="1" applyFont="1" applyFill="1" applyBorder="1" applyAlignment="1">
      <alignment vertical="center"/>
    </xf>
    <xf numFmtId="4" fontId="1" fillId="0" borderId="14" xfId="7" applyNumberFormat="1" applyFont="1" applyFill="1" applyBorder="1" applyAlignment="1">
      <alignment vertical="center"/>
    </xf>
    <xf numFmtId="4" fontId="1" fillId="0" borderId="15" xfId="7" applyNumberFormat="1" applyFont="1" applyFill="1" applyBorder="1" applyAlignment="1">
      <alignment vertical="center"/>
    </xf>
    <xf numFmtId="4" fontId="1" fillId="0" borderId="13" xfId="7" applyNumberFormat="1" applyFont="1" applyFill="1" applyBorder="1" applyAlignment="1">
      <alignment vertical="center"/>
    </xf>
    <xf numFmtId="4" fontId="1" fillId="0" borderId="16" xfId="7" applyNumberFormat="1" applyFont="1" applyFill="1" applyBorder="1" applyAlignment="1">
      <alignment vertical="center"/>
    </xf>
    <xf numFmtId="4" fontId="9" fillId="7" borderId="35" xfId="7" applyNumberFormat="1" applyFont="1" applyFill="1" applyBorder="1" applyAlignment="1">
      <alignment horizontal="center" vertical="center"/>
    </xf>
    <xf numFmtId="4" fontId="9" fillId="7" borderId="36" xfId="7" applyNumberFormat="1" applyFont="1" applyFill="1" applyBorder="1" applyAlignment="1">
      <alignment vertical="center"/>
    </xf>
    <xf numFmtId="4" fontId="9" fillId="7" borderId="37" xfId="7" applyNumberFormat="1" applyFont="1" applyFill="1" applyBorder="1" applyAlignment="1">
      <alignment vertical="center"/>
    </xf>
    <xf numFmtId="4" fontId="9" fillId="7" borderId="38" xfId="7" applyNumberFormat="1" applyFont="1" applyFill="1" applyBorder="1" applyAlignment="1">
      <alignment vertical="center"/>
    </xf>
    <xf numFmtId="4" fontId="9" fillId="7" borderId="39" xfId="7" applyNumberFormat="1" applyFont="1" applyFill="1" applyBorder="1" applyAlignment="1">
      <alignment vertical="center"/>
    </xf>
    <xf numFmtId="4" fontId="9" fillId="7" borderId="40" xfId="7" applyNumberFormat="1" applyFont="1" applyFill="1" applyBorder="1" applyAlignment="1">
      <alignment vertical="center"/>
    </xf>
    <xf numFmtId="4" fontId="9" fillId="7" borderId="41" xfId="7" applyNumberFormat="1" applyFont="1" applyFill="1" applyBorder="1" applyAlignment="1">
      <alignment vertical="center"/>
    </xf>
    <xf numFmtId="0" fontId="10" fillId="4" borderId="0" xfId="5" applyFont="1" applyFill="1"/>
    <xf numFmtId="0" fontId="10" fillId="4" borderId="0" xfId="8" applyFont="1" applyFill="1"/>
    <xf numFmtId="0" fontId="8" fillId="4" borderId="0" xfId="8" applyFont="1" applyFill="1"/>
    <xf numFmtId="4" fontId="9" fillId="0" borderId="0" xfId="7" applyNumberFormat="1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4" fontId="9" fillId="6" borderId="43" xfId="6" applyNumberFormat="1" applyFont="1" applyFill="1" applyBorder="1" applyAlignment="1">
      <alignment horizontal="center" vertical="center" wrapText="1"/>
    </xf>
    <xf numFmtId="4" fontId="1" fillId="6" borderId="44" xfId="7" applyNumberFormat="1" applyFont="1" applyFill="1" applyBorder="1" applyAlignment="1">
      <alignment vertical="center"/>
    </xf>
    <xf numFmtId="4" fontId="1" fillId="0" borderId="4" xfId="7" applyNumberFormat="1" applyFont="1" applyFill="1" applyBorder="1" applyAlignment="1">
      <alignment vertical="center"/>
    </xf>
    <xf numFmtId="4" fontId="1" fillId="6" borderId="45" xfId="7" applyNumberFormat="1" applyFont="1" applyFill="1" applyBorder="1" applyAlignment="1">
      <alignment vertical="center"/>
    </xf>
    <xf numFmtId="4" fontId="9" fillId="7" borderId="46" xfId="7" applyNumberFormat="1" applyFont="1" applyFill="1" applyBorder="1" applyAlignment="1">
      <alignment horizontal="center" vertical="center"/>
    </xf>
    <xf numFmtId="4" fontId="9" fillId="7" borderId="47" xfId="7" applyNumberFormat="1" applyFont="1" applyFill="1" applyBorder="1" applyAlignment="1">
      <alignment vertical="center"/>
    </xf>
    <xf numFmtId="0" fontId="8" fillId="0" borderId="0" xfId="8" applyFont="1"/>
    <xf numFmtId="3" fontId="1" fillId="0" borderId="4" xfId="7" applyNumberFormat="1" applyFont="1" applyFill="1" applyBorder="1" applyAlignment="1">
      <alignment vertical="center"/>
    </xf>
    <xf numFmtId="3" fontId="1" fillId="0" borderId="5" xfId="7" applyNumberFormat="1" applyFont="1" applyFill="1" applyBorder="1" applyAlignment="1">
      <alignment vertical="center"/>
    </xf>
    <xf numFmtId="3" fontId="1" fillId="0" borderId="19" xfId="7" applyNumberFormat="1" applyFont="1" applyFill="1" applyBorder="1" applyAlignment="1">
      <alignment vertical="center"/>
    </xf>
    <xf numFmtId="3" fontId="1" fillId="0" borderId="24" xfId="7" applyNumberFormat="1" applyFont="1" applyFill="1" applyBorder="1" applyAlignment="1">
      <alignment vertical="center"/>
    </xf>
    <xf numFmtId="3" fontId="1" fillId="0" borderId="25" xfId="7" applyNumberFormat="1" applyFont="1" applyFill="1" applyBorder="1" applyAlignment="1">
      <alignment vertical="center"/>
    </xf>
    <xf numFmtId="3" fontId="1" fillId="0" borderId="26" xfId="7" applyNumberFormat="1" applyFont="1" applyFill="1" applyBorder="1" applyAlignment="1">
      <alignment vertical="center"/>
    </xf>
    <xf numFmtId="3" fontId="1" fillId="0" borderId="11" xfId="7" applyNumberFormat="1" applyFont="1" applyFill="1" applyBorder="1" applyAlignment="1">
      <alignment vertical="center"/>
    </xf>
    <xf numFmtId="3" fontId="1" fillId="0" borderId="12" xfId="7" applyNumberFormat="1" applyFont="1" applyFill="1" applyBorder="1" applyAlignment="1">
      <alignment vertical="center"/>
    </xf>
    <xf numFmtId="3" fontId="1" fillId="0" borderId="43" xfId="7" applyNumberFormat="1" applyFont="1" applyFill="1" applyBorder="1" applyAlignment="1">
      <alignment vertical="center"/>
    </xf>
    <xf numFmtId="3" fontId="9" fillId="7" borderId="47" xfId="7" applyNumberFormat="1" applyFont="1" applyFill="1" applyBorder="1" applyAlignment="1">
      <alignment vertical="center"/>
    </xf>
    <xf numFmtId="3" fontId="9" fillId="7" borderId="37" xfId="7" applyNumberFormat="1" applyFont="1" applyFill="1" applyBorder="1" applyAlignment="1">
      <alignment vertical="center"/>
    </xf>
    <xf numFmtId="3" fontId="9" fillId="7" borderId="38" xfId="7" applyNumberFormat="1" applyFont="1" applyFill="1" applyBorder="1" applyAlignment="1">
      <alignment vertical="center"/>
    </xf>
    <xf numFmtId="0" fontId="8" fillId="0" borderId="0" xfId="5" applyFont="1" applyFill="1"/>
    <xf numFmtId="4" fontId="10" fillId="4" borderId="0" xfId="10" applyNumberFormat="1" applyFill="1" applyBorder="1"/>
    <xf numFmtId="4" fontId="10" fillId="0" borderId="0" xfId="10" applyNumberFormat="1" applyBorder="1"/>
    <xf numFmtId="4" fontId="10" fillId="4" borderId="0" xfId="10" applyNumberFormat="1" applyFill="1"/>
    <xf numFmtId="0" fontId="9" fillId="4" borderId="0" xfId="10" applyFont="1" applyFill="1" applyBorder="1" applyAlignment="1">
      <alignment vertical="center" wrapText="1"/>
    </xf>
    <xf numFmtId="4" fontId="10" fillId="0" borderId="0" xfId="10" applyNumberFormat="1"/>
    <xf numFmtId="4" fontId="9" fillId="6" borderId="16" xfId="6" applyNumberFormat="1" applyFont="1" applyFill="1" applyBorder="1" applyAlignment="1">
      <alignment horizontal="center" vertical="center" wrapText="1"/>
    </xf>
    <xf numFmtId="4" fontId="9" fillId="6" borderId="11" xfId="7" applyNumberFormat="1" applyFont="1" applyFill="1" applyBorder="1" applyAlignment="1">
      <alignment horizontal="center" vertical="center" wrapText="1"/>
    </xf>
    <xf numFmtId="4" fontId="1" fillId="0" borderId="48" xfId="7" applyNumberFormat="1" applyFont="1" applyFill="1" applyBorder="1" applyAlignment="1">
      <alignment vertical="center"/>
    </xf>
    <xf numFmtId="4" fontId="1" fillId="0" borderId="49" xfId="7" applyNumberFormat="1" applyFont="1" applyFill="1" applyBorder="1" applyAlignment="1">
      <alignment vertical="center"/>
    </xf>
    <xf numFmtId="0" fontId="10" fillId="4" borderId="0" xfId="10" applyFont="1" applyFill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1" fillId="8" borderId="4" xfId="7" applyNumberFormat="1" applyFont="1" applyFill="1" applyBorder="1" applyAlignment="1">
      <alignment vertical="center"/>
    </xf>
    <xf numFmtId="4" fontId="1" fillId="0" borderId="50" xfId="7" applyNumberFormat="1" applyFont="1" applyFill="1" applyBorder="1" applyAlignment="1">
      <alignment vertical="center"/>
    </xf>
    <xf numFmtId="4" fontId="12" fillId="0" borderId="51" xfId="11" applyNumberFormat="1" applyFont="1" applyBorder="1" applyAlignment="1">
      <alignment vertical="center"/>
    </xf>
    <xf numFmtId="4" fontId="1" fillId="0" borderId="52" xfId="7" applyNumberFormat="1" applyFont="1" applyFill="1" applyBorder="1" applyAlignment="1">
      <alignment vertical="center"/>
    </xf>
    <xf numFmtId="4" fontId="1" fillId="0" borderId="53" xfId="7" applyNumberFormat="1" applyFont="1" applyFill="1" applyBorder="1" applyAlignment="1">
      <alignment vertical="center"/>
    </xf>
    <xf numFmtId="4" fontId="12" fillId="0" borderId="50" xfId="11" applyNumberFormat="1" applyFont="1" applyBorder="1" applyAlignment="1">
      <alignment vertical="center"/>
    </xf>
    <xf numFmtId="4" fontId="1" fillId="0" borderId="54" xfId="7" applyNumberFormat="1" applyFont="1" applyFill="1" applyBorder="1" applyAlignment="1">
      <alignment vertical="center"/>
    </xf>
    <xf numFmtId="4" fontId="1" fillId="0" borderId="55" xfId="7" applyNumberFormat="1" applyFont="1" applyFill="1" applyBorder="1" applyAlignment="1">
      <alignment vertical="center"/>
    </xf>
    <xf numFmtId="4" fontId="1" fillId="8" borderId="31" xfId="7" applyNumberFormat="1" applyFont="1" applyFill="1" applyBorder="1" applyAlignment="1">
      <alignment vertical="center"/>
    </xf>
    <xf numFmtId="4" fontId="1" fillId="0" borderId="56" xfId="7" applyNumberFormat="1" applyFont="1" applyFill="1" applyBorder="1" applyAlignment="1">
      <alignment vertical="center"/>
    </xf>
    <xf numFmtId="4" fontId="12" fillId="0" borderId="57" xfId="12" applyNumberFormat="1" applyFont="1" applyBorder="1" applyAlignment="1">
      <alignment vertical="center"/>
    </xf>
    <xf numFmtId="4" fontId="1" fillId="0" borderId="58" xfId="7" applyNumberFormat="1" applyFont="1" applyFill="1" applyBorder="1" applyAlignment="1">
      <alignment vertical="center"/>
    </xf>
    <xf numFmtId="4" fontId="1" fillId="0" borderId="59" xfId="7" applyNumberFormat="1" applyFont="1" applyFill="1" applyBorder="1" applyAlignment="1">
      <alignment vertical="center"/>
    </xf>
    <xf numFmtId="4" fontId="1" fillId="0" borderId="60" xfId="7" applyNumberFormat="1" applyFont="1" applyFill="1" applyBorder="1" applyAlignment="1">
      <alignment vertical="center"/>
    </xf>
    <xf numFmtId="4" fontId="12" fillId="0" borderId="60" xfId="11" applyNumberFormat="1" applyFont="1" applyBorder="1" applyAlignment="1">
      <alignment vertical="center"/>
    </xf>
    <xf numFmtId="4" fontId="1" fillId="0" borderId="61" xfId="7" applyNumberFormat="1" applyFont="1" applyFill="1" applyBorder="1" applyAlignment="1">
      <alignment vertical="center"/>
    </xf>
    <xf numFmtId="4" fontId="1" fillId="0" borderId="62" xfId="7" applyNumberFormat="1" applyFont="1" applyFill="1" applyBorder="1" applyAlignment="1">
      <alignment vertical="center"/>
    </xf>
    <xf numFmtId="4" fontId="1" fillId="8" borderId="33" xfId="7" applyNumberFormat="1" applyFont="1" applyFill="1" applyBorder="1" applyAlignment="1">
      <alignment vertical="center"/>
    </xf>
    <xf numFmtId="4" fontId="12" fillId="0" borderId="63" xfId="13" applyNumberFormat="1" applyFont="1" applyBorder="1" applyAlignment="1">
      <alignment vertical="center"/>
    </xf>
    <xf numFmtId="4" fontId="12" fillId="0" borderId="0" xfId="14" applyNumberFormat="1" applyFont="1" applyAlignment="1">
      <alignment vertical="center"/>
    </xf>
    <xf numFmtId="4" fontId="1" fillId="0" borderId="64" xfId="7" applyNumberFormat="1" applyFont="1" applyFill="1" applyBorder="1" applyAlignment="1">
      <alignment vertical="center"/>
    </xf>
    <xf numFmtId="4" fontId="12" fillId="0" borderId="65" xfId="11" applyNumberFormat="1" applyFont="1" applyBorder="1" applyAlignment="1">
      <alignment vertical="center"/>
    </xf>
    <xf numFmtId="4" fontId="1" fillId="0" borderId="63" xfId="7" applyNumberFormat="1" applyFont="1" applyFill="1" applyBorder="1" applyAlignment="1">
      <alignment vertical="center"/>
    </xf>
    <xf numFmtId="4" fontId="12" fillId="0" borderId="63" xfId="11" applyNumberFormat="1" applyFont="1" applyBorder="1" applyAlignment="1">
      <alignment vertical="center"/>
    </xf>
    <xf numFmtId="4" fontId="1" fillId="0" borderId="66" xfId="7" applyNumberFormat="1" applyFont="1" applyFill="1" applyBorder="1" applyAlignment="1">
      <alignment vertical="center"/>
    </xf>
    <xf numFmtId="4" fontId="1" fillId="8" borderId="24" xfId="7" applyNumberFormat="1" applyFont="1" applyFill="1" applyBorder="1" applyAlignment="1">
      <alignment vertical="center"/>
    </xf>
    <xf numFmtId="4" fontId="12" fillId="0" borderId="67" xfId="11" applyNumberFormat="1" applyFont="1" applyBorder="1" applyAlignment="1">
      <alignment vertical="center"/>
    </xf>
    <xf numFmtId="4" fontId="12" fillId="0" borderId="66" xfId="11" applyNumberFormat="1" applyFont="1" applyBorder="1" applyAlignment="1">
      <alignment vertical="center"/>
    </xf>
    <xf numFmtId="4" fontId="12" fillId="0" borderId="68" xfId="15" applyNumberFormat="1" applyFont="1" applyBorder="1" applyAlignment="1">
      <alignment vertical="center"/>
    </xf>
    <xf numFmtId="4" fontId="12" fillId="0" borderId="67" xfId="16" applyNumberFormat="1" applyFont="1" applyBorder="1" applyAlignment="1">
      <alignment vertical="center"/>
    </xf>
    <xf numFmtId="4" fontId="12" fillId="0" borderId="69" xfId="11" applyNumberFormat="1" applyFont="1" applyBorder="1" applyAlignment="1">
      <alignment vertical="center"/>
    </xf>
    <xf numFmtId="4" fontId="12" fillId="0" borderId="64" xfId="11" applyNumberFormat="1" applyFont="1" applyBorder="1" applyAlignment="1">
      <alignment vertical="center"/>
    </xf>
    <xf numFmtId="4" fontId="12" fillId="0" borderId="70" xfId="11" applyNumberFormat="1" applyFont="1" applyBorder="1" applyAlignment="1">
      <alignment vertical="center"/>
    </xf>
    <xf numFmtId="4" fontId="1" fillId="4" borderId="71" xfId="5" applyNumberFormat="1" applyFont="1" applyFill="1" applyBorder="1"/>
    <xf numFmtId="4" fontId="1" fillId="8" borderId="72" xfId="7" applyNumberFormat="1" applyFont="1" applyFill="1" applyBorder="1" applyAlignment="1">
      <alignment vertical="center"/>
    </xf>
    <xf numFmtId="4" fontId="12" fillId="0" borderId="63" xfId="17" applyNumberFormat="1" applyFont="1" applyBorder="1" applyAlignment="1">
      <alignment vertical="center"/>
    </xf>
    <xf numFmtId="4" fontId="12" fillId="0" borderId="67" xfId="18" applyNumberFormat="1" applyFont="1" applyBorder="1" applyAlignment="1">
      <alignment vertical="center"/>
    </xf>
    <xf numFmtId="4" fontId="1" fillId="0" borderId="73" xfId="7" applyNumberFormat="1" applyFont="1" applyFill="1" applyBorder="1" applyAlignment="1">
      <alignment vertical="center"/>
    </xf>
    <xf numFmtId="4" fontId="9" fillId="7" borderId="74" xfId="7" applyNumberFormat="1" applyFont="1" applyFill="1" applyBorder="1" applyAlignment="1">
      <alignment vertical="center"/>
    </xf>
    <xf numFmtId="4" fontId="1" fillId="0" borderId="28" xfId="7" applyNumberFormat="1" applyFont="1" applyFill="1" applyBorder="1" applyAlignment="1">
      <alignment horizontal="right" vertical="center"/>
    </xf>
    <xf numFmtId="4" fontId="1" fillId="0" borderId="25" xfId="7" applyNumberFormat="1" applyFont="1" applyFill="1" applyBorder="1" applyAlignment="1">
      <alignment horizontal="right" vertical="center"/>
    </xf>
    <xf numFmtId="4" fontId="1" fillId="0" borderId="30" xfId="7" applyNumberFormat="1" applyFon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horizontal="right" vertical="center"/>
    </xf>
    <xf numFmtId="4" fontId="9" fillId="7" borderId="37" xfId="7" applyNumberFormat="1" applyFont="1" applyFill="1" applyBorder="1" applyAlignment="1">
      <alignment horizontal="right" vertical="center"/>
    </xf>
    <xf numFmtId="4" fontId="9" fillId="7" borderId="41" xfId="7" applyNumberFormat="1" applyFont="1" applyFill="1" applyBorder="1" applyAlignment="1">
      <alignment horizontal="right" vertical="center"/>
    </xf>
    <xf numFmtId="4" fontId="1" fillId="6" borderId="18" xfId="7" applyNumberFormat="1" applyFont="1" applyFill="1" applyBorder="1" applyAlignment="1">
      <alignment vertical="center"/>
    </xf>
    <xf numFmtId="4" fontId="1" fillId="6" borderId="24" xfId="7" applyNumberFormat="1" applyFont="1" applyFill="1" applyBorder="1" applyAlignment="1">
      <alignment vertical="center"/>
    </xf>
    <xf numFmtId="4" fontId="1" fillId="6" borderId="31" xfId="7" applyNumberFormat="1" applyFont="1" applyFill="1" applyBorder="1" applyAlignment="1">
      <alignment vertical="center"/>
    </xf>
    <xf numFmtId="4" fontId="1" fillId="6" borderId="33" xfId="7" applyNumberFormat="1" applyFont="1" applyFill="1" applyBorder="1" applyAlignment="1">
      <alignment horizontal="right" vertical="center"/>
    </xf>
    <xf numFmtId="4" fontId="1" fillId="6" borderId="11" xfId="7" applyNumberFormat="1" applyFont="1" applyFill="1" applyBorder="1" applyAlignment="1">
      <alignment vertical="center"/>
    </xf>
    <xf numFmtId="4" fontId="1" fillId="0" borderId="14" xfId="7" applyNumberFormat="1" applyFont="1" applyFill="1" applyBorder="1" applyAlignment="1">
      <alignment horizontal="right" vertical="center"/>
    </xf>
    <xf numFmtId="4" fontId="9" fillId="7" borderId="39" xfId="7" applyNumberFormat="1" applyFont="1" applyFill="1" applyBorder="1" applyAlignment="1">
      <alignment horizontal="right" vertical="center"/>
    </xf>
    <xf numFmtId="4" fontId="1" fillId="6" borderId="31" xfId="7" applyNumberFormat="1" applyFont="1" applyFill="1" applyBorder="1" applyAlignment="1">
      <alignment horizontal="right" vertical="center"/>
    </xf>
    <xf numFmtId="4" fontId="1" fillId="0" borderId="12" xfId="7" applyNumberFormat="1" applyFont="1" applyFill="1" applyBorder="1" applyAlignment="1">
      <alignment horizontal="right" vertical="center"/>
    </xf>
    <xf numFmtId="4" fontId="9" fillId="7" borderId="38" xfId="7" applyNumberFormat="1" applyFont="1" applyFill="1" applyBorder="1" applyAlignment="1">
      <alignment horizontal="right" vertical="center"/>
    </xf>
    <xf numFmtId="4" fontId="10" fillId="0" borderId="0" xfId="10" applyNumberFormat="1" applyFill="1" applyBorder="1"/>
    <xf numFmtId="4" fontId="1" fillId="6" borderId="33" xfId="7" applyNumberFormat="1" applyFont="1" applyFill="1" applyBorder="1" applyAlignment="1">
      <alignment vertical="center"/>
    </xf>
    <xf numFmtId="4" fontId="10" fillId="0" borderId="0" xfId="10" applyNumberFormat="1" applyFill="1"/>
    <xf numFmtId="4" fontId="1" fillId="6" borderId="24" xfId="7" applyNumberFormat="1" applyFont="1" applyFill="1" applyBorder="1" applyAlignment="1">
      <alignment horizontal="right" vertical="center"/>
    </xf>
    <xf numFmtId="4" fontId="1" fillId="6" borderId="18" xfId="7" applyNumberFormat="1" applyFont="1" applyFill="1" applyBorder="1" applyAlignment="1">
      <alignment horizontal="right" vertical="center"/>
    </xf>
    <xf numFmtId="4" fontId="1" fillId="0" borderId="5" xfId="7" applyNumberFormat="1" applyFont="1" applyFill="1" applyBorder="1" applyAlignment="1">
      <alignment horizontal="right" vertical="center"/>
    </xf>
    <xf numFmtId="4" fontId="1" fillId="0" borderId="20" xfId="7" applyNumberFormat="1" applyFont="1" applyFill="1" applyBorder="1" applyAlignment="1">
      <alignment horizontal="right" vertical="center"/>
    </xf>
    <xf numFmtId="4" fontId="1" fillId="0" borderId="21" xfId="7" applyNumberFormat="1" applyFont="1" applyFill="1" applyBorder="1" applyAlignment="1">
      <alignment horizontal="right" vertical="center"/>
    </xf>
    <xf numFmtId="4" fontId="1" fillId="0" borderId="6" xfId="7" applyNumberFormat="1" applyFont="1" applyFill="1" applyBorder="1" applyAlignment="1">
      <alignment horizontal="right" vertical="center"/>
    </xf>
    <xf numFmtId="4" fontId="1" fillId="0" borderId="22" xfId="7" applyNumberFormat="1" applyFont="1" applyFill="1" applyBorder="1" applyAlignment="1">
      <alignment horizontal="right" vertical="center"/>
    </xf>
    <xf numFmtId="4" fontId="1" fillId="0" borderId="27" xfId="7" applyNumberFormat="1" applyFont="1" applyFill="1" applyBorder="1" applyAlignment="1">
      <alignment horizontal="right" vertical="center"/>
    </xf>
    <xf numFmtId="4" fontId="1" fillId="0" borderId="29" xfId="7" applyNumberFormat="1" applyFont="1" applyFill="1" applyBorder="1" applyAlignment="1">
      <alignment horizontal="right" vertical="center"/>
    </xf>
    <xf numFmtId="4" fontId="1" fillId="0" borderId="32" xfId="7" applyNumberFormat="1" applyFont="1" applyFill="1" applyBorder="1" applyAlignment="1">
      <alignment horizontal="right" vertical="center"/>
    </xf>
    <xf numFmtId="4" fontId="1" fillId="6" borderId="11" xfId="7" applyNumberFormat="1" applyFont="1" applyFill="1" applyBorder="1" applyAlignment="1">
      <alignment horizontal="right" vertical="center"/>
    </xf>
    <xf numFmtId="4" fontId="1" fillId="0" borderId="15" xfId="7" applyNumberFormat="1" applyFont="1" applyFill="1" applyBorder="1" applyAlignment="1">
      <alignment horizontal="right" vertical="center"/>
    </xf>
    <xf numFmtId="4" fontId="1" fillId="0" borderId="13" xfId="7" applyNumberFormat="1" applyFont="1" applyFill="1" applyBorder="1" applyAlignment="1">
      <alignment horizontal="right" vertical="center"/>
    </xf>
    <xf numFmtId="4" fontId="1" fillId="0" borderId="16" xfId="7" applyNumberFormat="1" applyFont="1" applyFill="1" applyBorder="1" applyAlignment="1">
      <alignment horizontal="right" vertical="center"/>
    </xf>
    <xf numFmtId="4" fontId="9" fillId="7" borderId="40" xfId="7" applyNumberFormat="1" applyFont="1" applyFill="1" applyBorder="1" applyAlignment="1">
      <alignment horizontal="right" vertical="center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7" applyNumberFormat="1" applyFont="1" applyFill="1" applyBorder="1" applyAlignment="1">
      <alignment horizontal="center" vertical="center" wrapText="1"/>
    </xf>
    <xf numFmtId="4" fontId="9" fillId="5" borderId="10" xfId="7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4" fontId="9" fillId="2" borderId="22" xfId="6" applyNumberFormat="1" applyFont="1" applyFill="1" applyBorder="1" applyAlignment="1">
      <alignment horizontal="center" vertical="center" wrapText="1"/>
    </xf>
    <xf numFmtId="4" fontId="9" fillId="5" borderId="42" xfId="7" applyNumberFormat="1" applyFont="1" applyFill="1" applyBorder="1" applyAlignment="1">
      <alignment horizontal="center" vertical="center" wrapText="1"/>
    </xf>
    <xf numFmtId="4" fontId="9" fillId="2" borderId="19" xfId="6" applyNumberFormat="1" applyFont="1" applyFill="1" applyBorder="1" applyAlignment="1">
      <alignment horizontal="center" vertical="center" wrapText="1"/>
    </xf>
  </cellXfs>
  <cellStyles count="19">
    <cellStyle name="Hipervínculo_2.1.26. 2008-2010.Ppales.rdos._tipo establec._especie" xfId="4"/>
    <cellStyle name="Normal" xfId="0" builtinId="0"/>
    <cellStyle name="Normal 10" xfId="11"/>
    <cellStyle name="Normal 2" xfId="5"/>
    <cellStyle name="Normal 2 2" xfId="10"/>
    <cellStyle name="Normal 2_2.1.16. 2008-2010.Ppales.macrom._tipo acui._establec" xfId="1"/>
    <cellStyle name="Normal 3" xfId="12"/>
    <cellStyle name="Normal 4" xfId="15"/>
    <cellStyle name="Normal 5" xfId="16"/>
    <cellStyle name="Normal 6" xfId="13"/>
    <cellStyle name="Normal 7" xfId="14"/>
    <cellStyle name="Normal 8" xfId="17"/>
    <cellStyle name="Normal 9" xfId="18"/>
    <cellStyle name="Normal_2.1.26. 2008-2010.Ppales.rdos._tipo establec._especie" xfId="2"/>
    <cellStyle name="Normal_acu_resto tablas_28mar07" xfId="7"/>
    <cellStyle name="Normal_acu_usos_2005" xfId="6"/>
    <cellStyle name="Normal_Lista Tablas_1" xfId="3"/>
    <cellStyle name="Normal_Prod 02-05 G-Tipo" xfId="8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9.285156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9.285156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9.285156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9.285156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9.285156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9.285156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9.285156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9.285156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9.285156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9.285156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9.285156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9.285156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9.285156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9.285156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9.285156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9.285156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9.285156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9.285156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9.285156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9.285156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9.285156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9.285156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9.285156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9.285156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9.285156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9.285156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9.285156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9.285156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9.285156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9.285156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9.285156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9.285156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9.285156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9.285156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9.285156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9.285156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9.285156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9.285156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9.285156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9.285156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9.285156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9.285156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9.285156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9.285156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9.285156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9.285156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9.285156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9.285156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9.285156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9.285156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9.285156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9.285156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9.285156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9.285156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9.285156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9.285156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9.285156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9.285156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9.285156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9.285156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9.285156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9.285156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9.285156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9.28515625" style="1" customWidth="1"/>
    <col min="16138" max="16384" width="11.42578125" style="1"/>
  </cols>
  <sheetData>
    <row r="7" spans="2:9" ht="15.75" x14ac:dyDescent="0.2">
      <c r="B7" s="170" t="s">
        <v>0</v>
      </c>
      <c r="C7" s="170"/>
      <c r="D7" s="170"/>
      <c r="E7" s="170"/>
      <c r="F7" s="170"/>
      <c r="G7" s="170"/>
      <c r="H7" s="170"/>
      <c r="I7" s="170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171" t="s">
        <v>2</v>
      </c>
      <c r="D11" s="171"/>
      <c r="E11" s="171"/>
      <c r="F11" s="171"/>
      <c r="G11" s="171"/>
      <c r="H11" s="171"/>
      <c r="I11" s="171"/>
    </row>
    <row r="12" spans="2:9" ht="15" customHeight="1" x14ac:dyDescent="0.2">
      <c r="B12" s="2"/>
      <c r="C12" s="171"/>
      <c r="D12" s="171"/>
      <c r="E12" s="171"/>
      <c r="F12" s="171"/>
      <c r="G12" s="171"/>
      <c r="H12" s="171"/>
      <c r="I12" s="171"/>
    </row>
    <row r="13" spans="2:9" s="6" customFormat="1" ht="15" customHeight="1" x14ac:dyDescent="0.2">
      <c r="B13" s="4"/>
      <c r="C13" s="5"/>
      <c r="D13" s="5"/>
      <c r="E13" s="5"/>
      <c r="F13" s="5"/>
      <c r="G13" s="5"/>
      <c r="H13" s="5"/>
      <c r="I13" s="5"/>
    </row>
    <row r="14" spans="2:9" s="9" customFormat="1" ht="33" customHeight="1" thickBot="1" x14ac:dyDescent="0.3">
      <c r="B14" s="7"/>
      <c r="C14" s="8" t="s">
        <v>3</v>
      </c>
      <c r="D14" s="169" t="s">
        <v>104</v>
      </c>
      <c r="E14" s="169"/>
      <c r="F14" s="169"/>
      <c r="G14" s="169"/>
      <c r="H14" s="169"/>
      <c r="I14" s="169"/>
    </row>
    <row r="15" spans="2:9" s="9" customFormat="1" ht="33" customHeight="1" thickBot="1" x14ac:dyDescent="0.3">
      <c r="B15" s="7"/>
      <c r="C15" s="8" t="s">
        <v>5</v>
      </c>
      <c r="D15" s="169" t="s">
        <v>100</v>
      </c>
      <c r="E15" s="169"/>
      <c r="F15" s="169"/>
      <c r="G15" s="169"/>
      <c r="H15" s="169"/>
      <c r="I15" s="169"/>
    </row>
    <row r="16" spans="2:9" s="9" customFormat="1" ht="33" customHeight="1" thickBot="1" x14ac:dyDescent="0.3">
      <c r="B16" s="7"/>
      <c r="C16" s="8" t="s">
        <v>7</v>
      </c>
      <c r="D16" s="169" t="s">
        <v>94</v>
      </c>
      <c r="E16" s="169"/>
      <c r="F16" s="169"/>
      <c r="G16" s="169"/>
      <c r="H16" s="169"/>
      <c r="I16" s="169"/>
    </row>
    <row r="17" spans="2:9" s="9" customFormat="1" ht="33" customHeight="1" thickBot="1" x14ac:dyDescent="0.3">
      <c r="B17" s="7"/>
      <c r="C17" s="8" t="s">
        <v>9</v>
      </c>
      <c r="D17" s="169" t="s">
        <v>91</v>
      </c>
      <c r="E17" s="169"/>
      <c r="F17" s="169"/>
      <c r="G17" s="169"/>
      <c r="H17" s="169"/>
      <c r="I17" s="169"/>
    </row>
    <row r="18" spans="2:9" s="9" customFormat="1" ht="33" customHeight="1" thickBot="1" x14ac:dyDescent="0.3">
      <c r="B18" s="7"/>
      <c r="C18" s="8" t="s">
        <v>11</v>
      </c>
      <c r="D18" s="169" t="s">
        <v>88</v>
      </c>
      <c r="E18" s="169"/>
      <c r="F18" s="169"/>
      <c r="G18" s="169"/>
      <c r="H18" s="169"/>
      <c r="I18" s="169"/>
    </row>
    <row r="19" spans="2:9" s="9" customFormat="1" ht="33" customHeight="1" thickBot="1" x14ac:dyDescent="0.3">
      <c r="B19" s="7"/>
      <c r="C19" s="10" t="s">
        <v>13</v>
      </c>
      <c r="D19" s="169" t="s">
        <v>85</v>
      </c>
      <c r="E19" s="169"/>
      <c r="F19" s="169"/>
      <c r="G19" s="169"/>
      <c r="H19" s="169"/>
      <c r="I19" s="169"/>
    </row>
    <row r="20" spans="2:9" s="9" customFormat="1" ht="33" customHeight="1" thickBot="1" x14ac:dyDescent="0.3">
      <c r="B20" s="7"/>
      <c r="C20" s="10" t="s">
        <v>15</v>
      </c>
      <c r="D20" s="169" t="s">
        <v>82</v>
      </c>
      <c r="E20" s="169"/>
      <c r="F20" s="169"/>
      <c r="G20" s="169"/>
      <c r="H20" s="169"/>
      <c r="I20" s="169"/>
    </row>
    <row r="21" spans="2:9" s="9" customFormat="1" ht="33" customHeight="1" thickBot="1" x14ac:dyDescent="0.3">
      <c r="B21" s="7"/>
      <c r="C21" s="10" t="s">
        <v>17</v>
      </c>
      <c r="D21" s="169" t="s">
        <v>79</v>
      </c>
      <c r="E21" s="169"/>
      <c r="F21" s="169"/>
      <c r="G21" s="169"/>
      <c r="H21" s="169"/>
      <c r="I21" s="169"/>
    </row>
    <row r="22" spans="2:9" s="9" customFormat="1" ht="33" customHeight="1" thickBot="1" x14ac:dyDescent="0.3">
      <c r="B22" s="7"/>
      <c r="C22" s="10" t="s">
        <v>19</v>
      </c>
      <c r="D22" s="169" t="s">
        <v>4</v>
      </c>
      <c r="E22" s="169"/>
      <c r="F22" s="169"/>
      <c r="G22" s="169"/>
      <c r="H22" s="169"/>
      <c r="I22" s="169"/>
    </row>
    <row r="23" spans="2:9" s="9" customFormat="1" ht="33" customHeight="1" thickBot="1" x14ac:dyDescent="0.3">
      <c r="B23" s="7"/>
      <c r="C23" s="10" t="s">
        <v>21</v>
      </c>
      <c r="D23" s="169" t="s">
        <v>6</v>
      </c>
      <c r="E23" s="169"/>
      <c r="F23" s="169"/>
      <c r="G23" s="169"/>
      <c r="H23" s="169"/>
      <c r="I23" s="169"/>
    </row>
    <row r="24" spans="2:9" s="9" customFormat="1" ht="33" customHeight="1" thickBot="1" x14ac:dyDescent="0.3">
      <c r="B24" s="7"/>
      <c r="C24" s="10" t="s">
        <v>23</v>
      </c>
      <c r="D24" s="169" t="s">
        <v>8</v>
      </c>
      <c r="E24" s="169"/>
      <c r="F24" s="169"/>
      <c r="G24" s="169"/>
      <c r="H24" s="169"/>
      <c r="I24" s="169"/>
    </row>
    <row r="25" spans="2:9" s="9" customFormat="1" ht="33" customHeight="1" thickBot="1" x14ac:dyDescent="0.3">
      <c r="B25" s="7"/>
      <c r="C25" s="10" t="s">
        <v>25</v>
      </c>
      <c r="D25" s="169" t="s">
        <v>10</v>
      </c>
      <c r="E25" s="169"/>
      <c r="F25" s="169"/>
      <c r="G25" s="169"/>
      <c r="H25" s="169"/>
      <c r="I25" s="169"/>
    </row>
    <row r="26" spans="2:9" s="9" customFormat="1" ht="33" customHeight="1" thickBot="1" x14ac:dyDescent="0.3">
      <c r="B26" s="7"/>
      <c r="C26" s="10" t="s">
        <v>27</v>
      </c>
      <c r="D26" s="169" t="s">
        <v>12</v>
      </c>
      <c r="E26" s="169"/>
      <c r="F26" s="169"/>
      <c r="G26" s="169"/>
      <c r="H26" s="169"/>
      <c r="I26" s="169"/>
    </row>
    <row r="27" spans="2:9" s="9" customFormat="1" ht="33" customHeight="1" thickBot="1" x14ac:dyDescent="0.3">
      <c r="B27" s="7"/>
      <c r="C27" s="10" t="s">
        <v>29</v>
      </c>
      <c r="D27" s="169" t="s">
        <v>14</v>
      </c>
      <c r="E27" s="169"/>
      <c r="F27" s="169"/>
      <c r="G27" s="169"/>
      <c r="H27" s="169"/>
      <c r="I27" s="169"/>
    </row>
    <row r="28" spans="2:9" s="9" customFormat="1" ht="33" customHeight="1" thickBot="1" x14ac:dyDescent="0.3">
      <c r="B28" s="7"/>
      <c r="C28" s="10" t="s">
        <v>78</v>
      </c>
      <c r="D28" s="172" t="s">
        <v>16</v>
      </c>
      <c r="E28" s="172"/>
      <c r="F28" s="172"/>
      <c r="G28" s="172"/>
      <c r="H28" s="172"/>
      <c r="I28" s="172"/>
    </row>
    <row r="29" spans="2:9" s="9" customFormat="1" ht="33" customHeight="1" thickBot="1" x14ac:dyDescent="0.3">
      <c r="B29" s="7"/>
      <c r="C29" s="10" t="s">
        <v>81</v>
      </c>
      <c r="D29" s="172" t="s">
        <v>18</v>
      </c>
      <c r="E29" s="172"/>
      <c r="F29" s="172"/>
      <c r="G29" s="172"/>
      <c r="H29" s="172"/>
      <c r="I29" s="172"/>
    </row>
    <row r="30" spans="2:9" s="9" customFormat="1" ht="33" customHeight="1" thickBot="1" x14ac:dyDescent="0.3">
      <c r="B30" s="7"/>
      <c r="C30" s="10" t="s">
        <v>84</v>
      </c>
      <c r="D30" s="172" t="s">
        <v>20</v>
      </c>
      <c r="E30" s="172"/>
      <c r="F30" s="172"/>
      <c r="G30" s="172"/>
      <c r="H30" s="172"/>
      <c r="I30" s="172"/>
    </row>
    <row r="31" spans="2:9" s="9" customFormat="1" ht="33" customHeight="1" thickBot="1" x14ac:dyDescent="0.3">
      <c r="B31" s="7"/>
      <c r="C31" s="10" t="s">
        <v>87</v>
      </c>
      <c r="D31" s="172" t="s">
        <v>22</v>
      </c>
      <c r="E31" s="172"/>
      <c r="F31" s="172"/>
      <c r="G31" s="172"/>
      <c r="H31" s="172"/>
      <c r="I31" s="172"/>
    </row>
    <row r="32" spans="2:9" s="9" customFormat="1" ht="33" customHeight="1" thickBot="1" x14ac:dyDescent="0.3">
      <c r="B32" s="7"/>
      <c r="C32" s="10" t="s">
        <v>90</v>
      </c>
      <c r="D32" s="172" t="s">
        <v>24</v>
      </c>
      <c r="E32" s="172"/>
      <c r="F32" s="172"/>
      <c r="G32" s="172"/>
      <c r="H32" s="172"/>
      <c r="I32" s="172"/>
    </row>
    <row r="33" spans="2:9" s="9" customFormat="1" ht="33" customHeight="1" thickBot="1" x14ac:dyDescent="0.3">
      <c r="B33" s="7"/>
      <c r="C33" s="10" t="s">
        <v>93</v>
      </c>
      <c r="D33" s="172" t="s">
        <v>26</v>
      </c>
      <c r="E33" s="172"/>
      <c r="F33" s="172"/>
      <c r="G33" s="172"/>
      <c r="H33" s="172"/>
      <c r="I33" s="172"/>
    </row>
    <row r="34" spans="2:9" s="9" customFormat="1" ht="33" customHeight="1" thickBot="1" x14ac:dyDescent="0.3">
      <c r="B34" s="7"/>
      <c r="C34" s="10" t="s">
        <v>99</v>
      </c>
      <c r="D34" s="172" t="s">
        <v>28</v>
      </c>
      <c r="E34" s="172"/>
      <c r="F34" s="172"/>
      <c r="G34" s="172"/>
      <c r="H34" s="172"/>
      <c r="I34" s="172"/>
    </row>
    <row r="35" spans="2:9" s="9" customFormat="1" ht="33" customHeight="1" thickBot="1" x14ac:dyDescent="0.3">
      <c r="B35" s="7"/>
      <c r="C35" s="10" t="s">
        <v>103</v>
      </c>
      <c r="D35" s="172" t="s">
        <v>30</v>
      </c>
      <c r="E35" s="172"/>
      <c r="F35" s="172"/>
      <c r="G35" s="172"/>
      <c r="H35" s="172"/>
      <c r="I35" s="172"/>
    </row>
  </sheetData>
  <mergeCells count="24"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31:I31"/>
    <mergeCell ref="D25:I25"/>
    <mergeCell ref="D21:I21"/>
    <mergeCell ref="B7:I7"/>
    <mergeCell ref="C11:I12"/>
    <mergeCell ref="D22:I22"/>
    <mergeCell ref="D23:I23"/>
    <mergeCell ref="D24:I24"/>
    <mergeCell ref="D20:I20"/>
    <mergeCell ref="D19:I19"/>
    <mergeCell ref="D18:I18"/>
    <mergeCell ref="D17:I17"/>
    <mergeCell ref="D16:I16"/>
    <mergeCell ref="D15:I15"/>
    <mergeCell ref="D14:I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 por Fase de Cultivo y Tipo de Comercialización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por Fase de Cultivo y Tipo de Comercialización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por Fase de Cultivo y Tipo de Comercialización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por Fase de Cultivo y Tipo de Comercialización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por Fase de Cultivo y Tipo de Comercialización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por Fase de Cultivo y Tipo de Comercialización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por Fase de Cultivo y Tipo de Comercialización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por Fase de Cultivo y Tipo de Comercialización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Producción. Valor y Cantidad por Fase de Cultivo y Tipo de Comercialización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Producción. Valor y Cantidad por Fase de Cultivo y Tipo de Comercialización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 por Fase de Cultivo y Tipo de Comercialización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 por Fase de Cultivo y Tipo de Comercialización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 por Fase de Cultivo y Tipo de Comercialización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Producción. Valor y Cantidad por Fase de Cultivo y Tipo de Comercialización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 por Fase de Cultivo y Tipo de Comercialización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 por Fase de Cultivo y Tipo de Comercialización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 por Fase de Cultivo y Tipo de Comercialización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 por Fase de Cultivo y Tipo de Comercialización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 por Fase de Cultivo y Tipo de Comercialización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 por Fase de Cultivo y Tipo de Comercialización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 por Fase de Cultivo y Tipo de Comercialización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 por Fase de Cultivo y Tipo de Comercialización"/>
  </hyperlinks>
  <pageMargins left="0.34" right="0.56999999999999995" top="0.75" bottom="0.75" header="0.3" footer="0.3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59" width="19.140625" style="16" bestFit="1" customWidth="1"/>
    <col min="260" max="260" width="17.5703125" style="16" bestFit="1" customWidth="1"/>
    <col min="261" max="261" width="19.140625" style="16" bestFit="1" customWidth="1"/>
    <col min="262" max="265" width="16.28515625" style="16" bestFit="1" customWidth="1"/>
    <col min="266" max="266" width="19.140625" style="16" bestFit="1" customWidth="1"/>
    <col min="267" max="268" width="16.28515625" style="16" bestFit="1" customWidth="1"/>
    <col min="269" max="512" width="16.140625" style="16"/>
    <col min="513" max="513" width="2" style="16" customWidth="1"/>
    <col min="514" max="514" width="31.42578125" style="16" customWidth="1"/>
    <col min="515" max="515" width="19.140625" style="16" bestFit="1" customWidth="1"/>
    <col min="516" max="516" width="17.5703125" style="16" bestFit="1" customWidth="1"/>
    <col min="517" max="517" width="19.140625" style="16" bestFit="1" customWidth="1"/>
    <col min="518" max="521" width="16.28515625" style="16" bestFit="1" customWidth="1"/>
    <col min="522" max="522" width="19.140625" style="16" bestFit="1" customWidth="1"/>
    <col min="523" max="524" width="16.28515625" style="16" bestFit="1" customWidth="1"/>
    <col min="525" max="768" width="16.140625" style="16"/>
    <col min="769" max="769" width="2" style="16" customWidth="1"/>
    <col min="770" max="770" width="31.42578125" style="16" customWidth="1"/>
    <col min="771" max="771" width="19.140625" style="16" bestFit="1" customWidth="1"/>
    <col min="772" max="772" width="17.5703125" style="16" bestFit="1" customWidth="1"/>
    <col min="773" max="773" width="19.140625" style="16" bestFit="1" customWidth="1"/>
    <col min="774" max="777" width="16.28515625" style="16" bestFit="1" customWidth="1"/>
    <col min="778" max="778" width="19.140625" style="16" bestFit="1" customWidth="1"/>
    <col min="779" max="780" width="16.28515625" style="16" bestFit="1" customWidth="1"/>
    <col min="781" max="1024" width="16.140625" style="16"/>
    <col min="1025" max="1025" width="2" style="16" customWidth="1"/>
    <col min="1026" max="1026" width="31.42578125" style="16" customWidth="1"/>
    <col min="1027" max="1027" width="19.140625" style="16" bestFit="1" customWidth="1"/>
    <col min="1028" max="1028" width="17.5703125" style="16" bestFit="1" customWidth="1"/>
    <col min="1029" max="1029" width="19.140625" style="16" bestFit="1" customWidth="1"/>
    <col min="1030" max="1033" width="16.28515625" style="16" bestFit="1" customWidth="1"/>
    <col min="1034" max="1034" width="19.140625" style="16" bestFit="1" customWidth="1"/>
    <col min="1035" max="1036" width="16.28515625" style="16" bestFit="1" customWidth="1"/>
    <col min="1037" max="1280" width="16.140625" style="16"/>
    <col min="1281" max="1281" width="2" style="16" customWidth="1"/>
    <col min="1282" max="1282" width="31.42578125" style="16" customWidth="1"/>
    <col min="1283" max="1283" width="19.140625" style="16" bestFit="1" customWidth="1"/>
    <col min="1284" max="1284" width="17.5703125" style="16" bestFit="1" customWidth="1"/>
    <col min="1285" max="1285" width="19.140625" style="16" bestFit="1" customWidth="1"/>
    <col min="1286" max="1289" width="16.28515625" style="16" bestFit="1" customWidth="1"/>
    <col min="1290" max="1290" width="19.140625" style="16" bestFit="1" customWidth="1"/>
    <col min="1291" max="1292" width="16.28515625" style="16" bestFit="1" customWidth="1"/>
    <col min="1293" max="1536" width="16.140625" style="16"/>
    <col min="1537" max="1537" width="2" style="16" customWidth="1"/>
    <col min="1538" max="1538" width="31.42578125" style="16" customWidth="1"/>
    <col min="1539" max="1539" width="19.140625" style="16" bestFit="1" customWidth="1"/>
    <col min="1540" max="1540" width="17.5703125" style="16" bestFit="1" customWidth="1"/>
    <col min="1541" max="1541" width="19.140625" style="16" bestFit="1" customWidth="1"/>
    <col min="1542" max="1545" width="16.28515625" style="16" bestFit="1" customWidth="1"/>
    <col min="1546" max="1546" width="19.140625" style="16" bestFit="1" customWidth="1"/>
    <col min="1547" max="1548" width="16.28515625" style="16" bestFit="1" customWidth="1"/>
    <col min="1549" max="1792" width="16.140625" style="16"/>
    <col min="1793" max="1793" width="2" style="16" customWidth="1"/>
    <col min="1794" max="1794" width="31.42578125" style="16" customWidth="1"/>
    <col min="1795" max="1795" width="19.140625" style="16" bestFit="1" customWidth="1"/>
    <col min="1796" max="1796" width="17.5703125" style="16" bestFit="1" customWidth="1"/>
    <col min="1797" max="1797" width="19.140625" style="16" bestFit="1" customWidth="1"/>
    <col min="1798" max="1801" width="16.28515625" style="16" bestFit="1" customWidth="1"/>
    <col min="1802" max="1802" width="19.140625" style="16" bestFit="1" customWidth="1"/>
    <col min="1803" max="1804" width="16.28515625" style="16" bestFit="1" customWidth="1"/>
    <col min="1805" max="2048" width="16.140625" style="16"/>
    <col min="2049" max="2049" width="2" style="16" customWidth="1"/>
    <col min="2050" max="2050" width="31.42578125" style="16" customWidth="1"/>
    <col min="2051" max="2051" width="19.140625" style="16" bestFit="1" customWidth="1"/>
    <col min="2052" max="2052" width="17.5703125" style="16" bestFit="1" customWidth="1"/>
    <col min="2053" max="2053" width="19.140625" style="16" bestFit="1" customWidth="1"/>
    <col min="2054" max="2057" width="16.28515625" style="16" bestFit="1" customWidth="1"/>
    <col min="2058" max="2058" width="19.140625" style="16" bestFit="1" customWidth="1"/>
    <col min="2059" max="2060" width="16.28515625" style="16" bestFit="1" customWidth="1"/>
    <col min="2061" max="2304" width="16.140625" style="16"/>
    <col min="2305" max="2305" width="2" style="16" customWidth="1"/>
    <col min="2306" max="2306" width="31.42578125" style="16" customWidth="1"/>
    <col min="2307" max="2307" width="19.140625" style="16" bestFit="1" customWidth="1"/>
    <col min="2308" max="2308" width="17.5703125" style="16" bestFit="1" customWidth="1"/>
    <col min="2309" max="2309" width="19.140625" style="16" bestFit="1" customWidth="1"/>
    <col min="2310" max="2313" width="16.28515625" style="16" bestFit="1" customWidth="1"/>
    <col min="2314" max="2314" width="19.140625" style="16" bestFit="1" customWidth="1"/>
    <col min="2315" max="2316" width="16.28515625" style="16" bestFit="1" customWidth="1"/>
    <col min="2317" max="2560" width="16.140625" style="16"/>
    <col min="2561" max="2561" width="2" style="16" customWidth="1"/>
    <col min="2562" max="2562" width="31.42578125" style="16" customWidth="1"/>
    <col min="2563" max="2563" width="19.140625" style="16" bestFit="1" customWidth="1"/>
    <col min="2564" max="2564" width="17.5703125" style="16" bestFit="1" customWidth="1"/>
    <col min="2565" max="2565" width="19.140625" style="16" bestFit="1" customWidth="1"/>
    <col min="2566" max="2569" width="16.28515625" style="16" bestFit="1" customWidth="1"/>
    <col min="2570" max="2570" width="19.140625" style="16" bestFit="1" customWidth="1"/>
    <col min="2571" max="2572" width="16.28515625" style="16" bestFit="1" customWidth="1"/>
    <col min="2573" max="2816" width="16.140625" style="16"/>
    <col min="2817" max="2817" width="2" style="16" customWidth="1"/>
    <col min="2818" max="2818" width="31.42578125" style="16" customWidth="1"/>
    <col min="2819" max="2819" width="19.140625" style="16" bestFit="1" customWidth="1"/>
    <col min="2820" max="2820" width="17.5703125" style="16" bestFit="1" customWidth="1"/>
    <col min="2821" max="2821" width="19.140625" style="16" bestFit="1" customWidth="1"/>
    <col min="2822" max="2825" width="16.28515625" style="16" bestFit="1" customWidth="1"/>
    <col min="2826" max="2826" width="19.140625" style="16" bestFit="1" customWidth="1"/>
    <col min="2827" max="2828" width="16.28515625" style="16" bestFit="1" customWidth="1"/>
    <col min="2829" max="3072" width="16.140625" style="16"/>
    <col min="3073" max="3073" width="2" style="16" customWidth="1"/>
    <col min="3074" max="3074" width="31.42578125" style="16" customWidth="1"/>
    <col min="3075" max="3075" width="19.140625" style="16" bestFit="1" customWidth="1"/>
    <col min="3076" max="3076" width="17.5703125" style="16" bestFit="1" customWidth="1"/>
    <col min="3077" max="3077" width="19.140625" style="16" bestFit="1" customWidth="1"/>
    <col min="3078" max="3081" width="16.28515625" style="16" bestFit="1" customWidth="1"/>
    <col min="3082" max="3082" width="19.140625" style="16" bestFit="1" customWidth="1"/>
    <col min="3083" max="3084" width="16.28515625" style="16" bestFit="1" customWidth="1"/>
    <col min="3085" max="3328" width="16.140625" style="16"/>
    <col min="3329" max="3329" width="2" style="16" customWidth="1"/>
    <col min="3330" max="3330" width="31.42578125" style="16" customWidth="1"/>
    <col min="3331" max="3331" width="19.140625" style="16" bestFit="1" customWidth="1"/>
    <col min="3332" max="3332" width="17.5703125" style="16" bestFit="1" customWidth="1"/>
    <col min="3333" max="3333" width="19.140625" style="16" bestFit="1" customWidth="1"/>
    <col min="3334" max="3337" width="16.28515625" style="16" bestFit="1" customWidth="1"/>
    <col min="3338" max="3338" width="19.140625" style="16" bestFit="1" customWidth="1"/>
    <col min="3339" max="3340" width="16.28515625" style="16" bestFit="1" customWidth="1"/>
    <col min="3341" max="3584" width="16.140625" style="16"/>
    <col min="3585" max="3585" width="2" style="16" customWidth="1"/>
    <col min="3586" max="3586" width="31.42578125" style="16" customWidth="1"/>
    <col min="3587" max="3587" width="19.140625" style="16" bestFit="1" customWidth="1"/>
    <col min="3588" max="3588" width="17.5703125" style="16" bestFit="1" customWidth="1"/>
    <col min="3589" max="3589" width="19.140625" style="16" bestFit="1" customWidth="1"/>
    <col min="3590" max="3593" width="16.28515625" style="16" bestFit="1" customWidth="1"/>
    <col min="3594" max="3594" width="19.140625" style="16" bestFit="1" customWidth="1"/>
    <col min="3595" max="3596" width="16.28515625" style="16" bestFit="1" customWidth="1"/>
    <col min="3597" max="3840" width="16.140625" style="16"/>
    <col min="3841" max="3841" width="2" style="16" customWidth="1"/>
    <col min="3842" max="3842" width="31.42578125" style="16" customWidth="1"/>
    <col min="3843" max="3843" width="19.140625" style="16" bestFit="1" customWidth="1"/>
    <col min="3844" max="3844" width="17.5703125" style="16" bestFit="1" customWidth="1"/>
    <col min="3845" max="3845" width="19.140625" style="16" bestFit="1" customWidth="1"/>
    <col min="3846" max="3849" width="16.28515625" style="16" bestFit="1" customWidth="1"/>
    <col min="3850" max="3850" width="19.140625" style="16" bestFit="1" customWidth="1"/>
    <col min="3851" max="3852" width="16.28515625" style="16" bestFit="1" customWidth="1"/>
    <col min="3853" max="4096" width="16.140625" style="16"/>
    <col min="4097" max="4097" width="2" style="16" customWidth="1"/>
    <col min="4098" max="4098" width="31.42578125" style="16" customWidth="1"/>
    <col min="4099" max="4099" width="19.140625" style="16" bestFit="1" customWidth="1"/>
    <col min="4100" max="4100" width="17.5703125" style="16" bestFit="1" customWidth="1"/>
    <col min="4101" max="4101" width="19.140625" style="16" bestFit="1" customWidth="1"/>
    <col min="4102" max="4105" width="16.28515625" style="16" bestFit="1" customWidth="1"/>
    <col min="4106" max="4106" width="19.140625" style="16" bestFit="1" customWidth="1"/>
    <col min="4107" max="4108" width="16.28515625" style="16" bestFit="1" customWidth="1"/>
    <col min="4109" max="4352" width="16.140625" style="16"/>
    <col min="4353" max="4353" width="2" style="16" customWidth="1"/>
    <col min="4354" max="4354" width="31.42578125" style="16" customWidth="1"/>
    <col min="4355" max="4355" width="19.140625" style="16" bestFit="1" customWidth="1"/>
    <col min="4356" max="4356" width="17.5703125" style="16" bestFit="1" customWidth="1"/>
    <col min="4357" max="4357" width="19.140625" style="16" bestFit="1" customWidth="1"/>
    <col min="4358" max="4361" width="16.28515625" style="16" bestFit="1" customWidth="1"/>
    <col min="4362" max="4362" width="19.140625" style="16" bestFit="1" customWidth="1"/>
    <col min="4363" max="4364" width="16.28515625" style="16" bestFit="1" customWidth="1"/>
    <col min="4365" max="4608" width="16.140625" style="16"/>
    <col min="4609" max="4609" width="2" style="16" customWidth="1"/>
    <col min="4610" max="4610" width="31.42578125" style="16" customWidth="1"/>
    <col min="4611" max="4611" width="19.140625" style="16" bestFit="1" customWidth="1"/>
    <col min="4612" max="4612" width="17.5703125" style="16" bestFit="1" customWidth="1"/>
    <col min="4613" max="4613" width="19.140625" style="16" bestFit="1" customWidth="1"/>
    <col min="4614" max="4617" width="16.28515625" style="16" bestFit="1" customWidth="1"/>
    <col min="4618" max="4618" width="19.140625" style="16" bestFit="1" customWidth="1"/>
    <col min="4619" max="4620" width="16.28515625" style="16" bestFit="1" customWidth="1"/>
    <col min="4621" max="4864" width="16.140625" style="16"/>
    <col min="4865" max="4865" width="2" style="16" customWidth="1"/>
    <col min="4866" max="4866" width="31.42578125" style="16" customWidth="1"/>
    <col min="4867" max="4867" width="19.140625" style="16" bestFit="1" customWidth="1"/>
    <col min="4868" max="4868" width="17.5703125" style="16" bestFit="1" customWidth="1"/>
    <col min="4869" max="4869" width="19.140625" style="16" bestFit="1" customWidth="1"/>
    <col min="4870" max="4873" width="16.28515625" style="16" bestFit="1" customWidth="1"/>
    <col min="4874" max="4874" width="19.140625" style="16" bestFit="1" customWidth="1"/>
    <col min="4875" max="4876" width="16.28515625" style="16" bestFit="1" customWidth="1"/>
    <col min="4877" max="5120" width="16.140625" style="16"/>
    <col min="5121" max="5121" width="2" style="16" customWidth="1"/>
    <col min="5122" max="5122" width="31.42578125" style="16" customWidth="1"/>
    <col min="5123" max="5123" width="19.140625" style="16" bestFit="1" customWidth="1"/>
    <col min="5124" max="5124" width="17.5703125" style="16" bestFit="1" customWidth="1"/>
    <col min="5125" max="5125" width="19.140625" style="16" bestFit="1" customWidth="1"/>
    <col min="5126" max="5129" width="16.28515625" style="16" bestFit="1" customWidth="1"/>
    <col min="5130" max="5130" width="19.140625" style="16" bestFit="1" customWidth="1"/>
    <col min="5131" max="5132" width="16.28515625" style="16" bestFit="1" customWidth="1"/>
    <col min="5133" max="5376" width="16.140625" style="16"/>
    <col min="5377" max="5377" width="2" style="16" customWidth="1"/>
    <col min="5378" max="5378" width="31.42578125" style="16" customWidth="1"/>
    <col min="5379" max="5379" width="19.140625" style="16" bestFit="1" customWidth="1"/>
    <col min="5380" max="5380" width="17.5703125" style="16" bestFit="1" customWidth="1"/>
    <col min="5381" max="5381" width="19.140625" style="16" bestFit="1" customWidth="1"/>
    <col min="5382" max="5385" width="16.28515625" style="16" bestFit="1" customWidth="1"/>
    <col min="5386" max="5386" width="19.140625" style="16" bestFit="1" customWidth="1"/>
    <col min="5387" max="5388" width="16.28515625" style="16" bestFit="1" customWidth="1"/>
    <col min="5389" max="5632" width="16.140625" style="16"/>
    <col min="5633" max="5633" width="2" style="16" customWidth="1"/>
    <col min="5634" max="5634" width="31.42578125" style="16" customWidth="1"/>
    <col min="5635" max="5635" width="19.140625" style="16" bestFit="1" customWidth="1"/>
    <col min="5636" max="5636" width="17.5703125" style="16" bestFit="1" customWidth="1"/>
    <col min="5637" max="5637" width="19.140625" style="16" bestFit="1" customWidth="1"/>
    <col min="5638" max="5641" width="16.28515625" style="16" bestFit="1" customWidth="1"/>
    <col min="5642" max="5642" width="19.140625" style="16" bestFit="1" customWidth="1"/>
    <col min="5643" max="5644" width="16.28515625" style="16" bestFit="1" customWidth="1"/>
    <col min="5645" max="5888" width="16.140625" style="16"/>
    <col min="5889" max="5889" width="2" style="16" customWidth="1"/>
    <col min="5890" max="5890" width="31.42578125" style="16" customWidth="1"/>
    <col min="5891" max="5891" width="19.140625" style="16" bestFit="1" customWidth="1"/>
    <col min="5892" max="5892" width="17.5703125" style="16" bestFit="1" customWidth="1"/>
    <col min="5893" max="5893" width="19.140625" style="16" bestFit="1" customWidth="1"/>
    <col min="5894" max="5897" width="16.28515625" style="16" bestFit="1" customWidth="1"/>
    <col min="5898" max="5898" width="19.140625" style="16" bestFit="1" customWidth="1"/>
    <col min="5899" max="5900" width="16.28515625" style="16" bestFit="1" customWidth="1"/>
    <col min="5901" max="6144" width="16.140625" style="16"/>
    <col min="6145" max="6145" width="2" style="16" customWidth="1"/>
    <col min="6146" max="6146" width="31.42578125" style="16" customWidth="1"/>
    <col min="6147" max="6147" width="19.140625" style="16" bestFit="1" customWidth="1"/>
    <col min="6148" max="6148" width="17.5703125" style="16" bestFit="1" customWidth="1"/>
    <col min="6149" max="6149" width="19.140625" style="16" bestFit="1" customWidth="1"/>
    <col min="6150" max="6153" width="16.28515625" style="16" bestFit="1" customWidth="1"/>
    <col min="6154" max="6154" width="19.140625" style="16" bestFit="1" customWidth="1"/>
    <col min="6155" max="6156" width="16.28515625" style="16" bestFit="1" customWidth="1"/>
    <col min="6157" max="6400" width="16.140625" style="16"/>
    <col min="6401" max="6401" width="2" style="16" customWidth="1"/>
    <col min="6402" max="6402" width="31.42578125" style="16" customWidth="1"/>
    <col min="6403" max="6403" width="19.140625" style="16" bestFit="1" customWidth="1"/>
    <col min="6404" max="6404" width="17.5703125" style="16" bestFit="1" customWidth="1"/>
    <col min="6405" max="6405" width="19.140625" style="16" bestFit="1" customWidth="1"/>
    <col min="6406" max="6409" width="16.28515625" style="16" bestFit="1" customWidth="1"/>
    <col min="6410" max="6410" width="19.140625" style="16" bestFit="1" customWidth="1"/>
    <col min="6411" max="6412" width="16.28515625" style="16" bestFit="1" customWidth="1"/>
    <col min="6413" max="6656" width="16.140625" style="16"/>
    <col min="6657" max="6657" width="2" style="16" customWidth="1"/>
    <col min="6658" max="6658" width="31.42578125" style="16" customWidth="1"/>
    <col min="6659" max="6659" width="19.140625" style="16" bestFit="1" customWidth="1"/>
    <col min="6660" max="6660" width="17.5703125" style="16" bestFit="1" customWidth="1"/>
    <col min="6661" max="6661" width="19.140625" style="16" bestFit="1" customWidth="1"/>
    <col min="6662" max="6665" width="16.28515625" style="16" bestFit="1" customWidth="1"/>
    <col min="6666" max="6666" width="19.140625" style="16" bestFit="1" customWidth="1"/>
    <col min="6667" max="6668" width="16.28515625" style="16" bestFit="1" customWidth="1"/>
    <col min="6669" max="6912" width="16.140625" style="16"/>
    <col min="6913" max="6913" width="2" style="16" customWidth="1"/>
    <col min="6914" max="6914" width="31.42578125" style="16" customWidth="1"/>
    <col min="6915" max="6915" width="19.140625" style="16" bestFit="1" customWidth="1"/>
    <col min="6916" max="6916" width="17.5703125" style="16" bestFit="1" customWidth="1"/>
    <col min="6917" max="6917" width="19.140625" style="16" bestFit="1" customWidth="1"/>
    <col min="6918" max="6921" width="16.28515625" style="16" bestFit="1" customWidth="1"/>
    <col min="6922" max="6922" width="19.140625" style="16" bestFit="1" customWidth="1"/>
    <col min="6923" max="6924" width="16.28515625" style="16" bestFit="1" customWidth="1"/>
    <col min="6925" max="7168" width="16.140625" style="16"/>
    <col min="7169" max="7169" width="2" style="16" customWidth="1"/>
    <col min="7170" max="7170" width="31.42578125" style="16" customWidth="1"/>
    <col min="7171" max="7171" width="19.140625" style="16" bestFit="1" customWidth="1"/>
    <col min="7172" max="7172" width="17.5703125" style="16" bestFit="1" customWidth="1"/>
    <col min="7173" max="7173" width="19.140625" style="16" bestFit="1" customWidth="1"/>
    <col min="7174" max="7177" width="16.28515625" style="16" bestFit="1" customWidth="1"/>
    <col min="7178" max="7178" width="19.140625" style="16" bestFit="1" customWidth="1"/>
    <col min="7179" max="7180" width="16.28515625" style="16" bestFit="1" customWidth="1"/>
    <col min="7181" max="7424" width="16.140625" style="16"/>
    <col min="7425" max="7425" width="2" style="16" customWidth="1"/>
    <col min="7426" max="7426" width="31.42578125" style="16" customWidth="1"/>
    <col min="7427" max="7427" width="19.140625" style="16" bestFit="1" customWidth="1"/>
    <col min="7428" max="7428" width="17.5703125" style="16" bestFit="1" customWidth="1"/>
    <col min="7429" max="7429" width="19.140625" style="16" bestFit="1" customWidth="1"/>
    <col min="7430" max="7433" width="16.28515625" style="16" bestFit="1" customWidth="1"/>
    <col min="7434" max="7434" width="19.140625" style="16" bestFit="1" customWidth="1"/>
    <col min="7435" max="7436" width="16.28515625" style="16" bestFit="1" customWidth="1"/>
    <col min="7437" max="7680" width="16.140625" style="16"/>
    <col min="7681" max="7681" width="2" style="16" customWidth="1"/>
    <col min="7682" max="7682" width="31.42578125" style="16" customWidth="1"/>
    <col min="7683" max="7683" width="19.140625" style="16" bestFit="1" customWidth="1"/>
    <col min="7684" max="7684" width="17.5703125" style="16" bestFit="1" customWidth="1"/>
    <col min="7685" max="7685" width="19.140625" style="16" bestFit="1" customWidth="1"/>
    <col min="7686" max="7689" width="16.28515625" style="16" bestFit="1" customWidth="1"/>
    <col min="7690" max="7690" width="19.140625" style="16" bestFit="1" customWidth="1"/>
    <col min="7691" max="7692" width="16.28515625" style="16" bestFit="1" customWidth="1"/>
    <col min="7693" max="7936" width="16.140625" style="16"/>
    <col min="7937" max="7937" width="2" style="16" customWidth="1"/>
    <col min="7938" max="7938" width="31.42578125" style="16" customWidth="1"/>
    <col min="7939" max="7939" width="19.140625" style="16" bestFit="1" customWidth="1"/>
    <col min="7940" max="7940" width="17.5703125" style="16" bestFit="1" customWidth="1"/>
    <col min="7941" max="7941" width="19.140625" style="16" bestFit="1" customWidth="1"/>
    <col min="7942" max="7945" width="16.28515625" style="16" bestFit="1" customWidth="1"/>
    <col min="7946" max="7946" width="19.140625" style="16" bestFit="1" customWidth="1"/>
    <col min="7947" max="7948" width="16.28515625" style="16" bestFit="1" customWidth="1"/>
    <col min="7949" max="8192" width="16.140625" style="16"/>
    <col min="8193" max="8193" width="2" style="16" customWidth="1"/>
    <col min="8194" max="8194" width="31.42578125" style="16" customWidth="1"/>
    <col min="8195" max="8195" width="19.140625" style="16" bestFit="1" customWidth="1"/>
    <col min="8196" max="8196" width="17.5703125" style="16" bestFit="1" customWidth="1"/>
    <col min="8197" max="8197" width="19.140625" style="16" bestFit="1" customWidth="1"/>
    <col min="8198" max="8201" width="16.28515625" style="16" bestFit="1" customWidth="1"/>
    <col min="8202" max="8202" width="19.140625" style="16" bestFit="1" customWidth="1"/>
    <col min="8203" max="8204" width="16.28515625" style="16" bestFit="1" customWidth="1"/>
    <col min="8205" max="8448" width="16.140625" style="16"/>
    <col min="8449" max="8449" width="2" style="16" customWidth="1"/>
    <col min="8450" max="8450" width="31.42578125" style="16" customWidth="1"/>
    <col min="8451" max="8451" width="19.140625" style="16" bestFit="1" customWidth="1"/>
    <col min="8452" max="8452" width="17.5703125" style="16" bestFit="1" customWidth="1"/>
    <col min="8453" max="8453" width="19.140625" style="16" bestFit="1" customWidth="1"/>
    <col min="8454" max="8457" width="16.28515625" style="16" bestFit="1" customWidth="1"/>
    <col min="8458" max="8458" width="19.140625" style="16" bestFit="1" customWidth="1"/>
    <col min="8459" max="8460" width="16.28515625" style="16" bestFit="1" customWidth="1"/>
    <col min="8461" max="8704" width="16.140625" style="16"/>
    <col min="8705" max="8705" width="2" style="16" customWidth="1"/>
    <col min="8706" max="8706" width="31.42578125" style="16" customWidth="1"/>
    <col min="8707" max="8707" width="19.140625" style="16" bestFit="1" customWidth="1"/>
    <col min="8708" max="8708" width="17.5703125" style="16" bestFit="1" customWidth="1"/>
    <col min="8709" max="8709" width="19.140625" style="16" bestFit="1" customWidth="1"/>
    <col min="8710" max="8713" width="16.28515625" style="16" bestFit="1" customWidth="1"/>
    <col min="8714" max="8714" width="19.140625" style="16" bestFit="1" customWidth="1"/>
    <col min="8715" max="8716" width="16.28515625" style="16" bestFit="1" customWidth="1"/>
    <col min="8717" max="8960" width="16.140625" style="16"/>
    <col min="8961" max="8961" width="2" style="16" customWidth="1"/>
    <col min="8962" max="8962" width="31.42578125" style="16" customWidth="1"/>
    <col min="8963" max="8963" width="19.140625" style="16" bestFit="1" customWidth="1"/>
    <col min="8964" max="8964" width="17.5703125" style="16" bestFit="1" customWidth="1"/>
    <col min="8965" max="8965" width="19.140625" style="16" bestFit="1" customWidth="1"/>
    <col min="8966" max="8969" width="16.28515625" style="16" bestFit="1" customWidth="1"/>
    <col min="8970" max="8970" width="19.140625" style="16" bestFit="1" customWidth="1"/>
    <col min="8971" max="8972" width="16.28515625" style="16" bestFit="1" customWidth="1"/>
    <col min="8973" max="9216" width="16.140625" style="16"/>
    <col min="9217" max="9217" width="2" style="16" customWidth="1"/>
    <col min="9218" max="9218" width="31.42578125" style="16" customWidth="1"/>
    <col min="9219" max="9219" width="19.140625" style="16" bestFit="1" customWidth="1"/>
    <col min="9220" max="9220" width="17.5703125" style="16" bestFit="1" customWidth="1"/>
    <col min="9221" max="9221" width="19.140625" style="16" bestFit="1" customWidth="1"/>
    <col min="9222" max="9225" width="16.28515625" style="16" bestFit="1" customWidth="1"/>
    <col min="9226" max="9226" width="19.140625" style="16" bestFit="1" customWidth="1"/>
    <col min="9227" max="9228" width="16.28515625" style="16" bestFit="1" customWidth="1"/>
    <col min="9229" max="9472" width="16.140625" style="16"/>
    <col min="9473" max="9473" width="2" style="16" customWidth="1"/>
    <col min="9474" max="9474" width="31.42578125" style="16" customWidth="1"/>
    <col min="9475" max="9475" width="19.140625" style="16" bestFit="1" customWidth="1"/>
    <col min="9476" max="9476" width="17.5703125" style="16" bestFit="1" customWidth="1"/>
    <col min="9477" max="9477" width="19.140625" style="16" bestFit="1" customWidth="1"/>
    <col min="9478" max="9481" width="16.28515625" style="16" bestFit="1" customWidth="1"/>
    <col min="9482" max="9482" width="19.140625" style="16" bestFit="1" customWidth="1"/>
    <col min="9483" max="9484" width="16.28515625" style="16" bestFit="1" customWidth="1"/>
    <col min="9485" max="9728" width="16.140625" style="16"/>
    <col min="9729" max="9729" width="2" style="16" customWidth="1"/>
    <col min="9730" max="9730" width="31.42578125" style="16" customWidth="1"/>
    <col min="9731" max="9731" width="19.140625" style="16" bestFit="1" customWidth="1"/>
    <col min="9732" max="9732" width="17.5703125" style="16" bestFit="1" customWidth="1"/>
    <col min="9733" max="9733" width="19.140625" style="16" bestFit="1" customWidth="1"/>
    <col min="9734" max="9737" width="16.28515625" style="16" bestFit="1" customWidth="1"/>
    <col min="9738" max="9738" width="19.140625" style="16" bestFit="1" customWidth="1"/>
    <col min="9739" max="9740" width="16.28515625" style="16" bestFit="1" customWidth="1"/>
    <col min="9741" max="9984" width="16.140625" style="16"/>
    <col min="9985" max="9985" width="2" style="16" customWidth="1"/>
    <col min="9986" max="9986" width="31.42578125" style="16" customWidth="1"/>
    <col min="9987" max="9987" width="19.140625" style="16" bestFit="1" customWidth="1"/>
    <col min="9988" max="9988" width="17.5703125" style="16" bestFit="1" customWidth="1"/>
    <col min="9989" max="9989" width="19.140625" style="16" bestFit="1" customWidth="1"/>
    <col min="9990" max="9993" width="16.28515625" style="16" bestFit="1" customWidth="1"/>
    <col min="9994" max="9994" width="19.140625" style="16" bestFit="1" customWidth="1"/>
    <col min="9995" max="9996" width="16.28515625" style="16" bestFit="1" customWidth="1"/>
    <col min="9997" max="10240" width="16.140625" style="16"/>
    <col min="10241" max="10241" width="2" style="16" customWidth="1"/>
    <col min="10242" max="10242" width="31.42578125" style="16" customWidth="1"/>
    <col min="10243" max="10243" width="19.140625" style="16" bestFit="1" customWidth="1"/>
    <col min="10244" max="10244" width="17.5703125" style="16" bestFit="1" customWidth="1"/>
    <col min="10245" max="10245" width="19.140625" style="16" bestFit="1" customWidth="1"/>
    <col min="10246" max="10249" width="16.28515625" style="16" bestFit="1" customWidth="1"/>
    <col min="10250" max="10250" width="19.140625" style="16" bestFit="1" customWidth="1"/>
    <col min="10251" max="10252" width="16.28515625" style="16" bestFit="1" customWidth="1"/>
    <col min="10253" max="10496" width="16.140625" style="16"/>
    <col min="10497" max="10497" width="2" style="16" customWidth="1"/>
    <col min="10498" max="10498" width="31.42578125" style="16" customWidth="1"/>
    <col min="10499" max="10499" width="19.140625" style="16" bestFit="1" customWidth="1"/>
    <col min="10500" max="10500" width="17.5703125" style="16" bestFit="1" customWidth="1"/>
    <col min="10501" max="10501" width="19.140625" style="16" bestFit="1" customWidth="1"/>
    <col min="10502" max="10505" width="16.28515625" style="16" bestFit="1" customWidth="1"/>
    <col min="10506" max="10506" width="19.140625" style="16" bestFit="1" customWidth="1"/>
    <col min="10507" max="10508" width="16.28515625" style="16" bestFit="1" customWidth="1"/>
    <col min="10509" max="10752" width="16.140625" style="16"/>
    <col min="10753" max="10753" width="2" style="16" customWidth="1"/>
    <col min="10754" max="10754" width="31.42578125" style="16" customWidth="1"/>
    <col min="10755" max="10755" width="19.140625" style="16" bestFit="1" customWidth="1"/>
    <col min="10756" max="10756" width="17.5703125" style="16" bestFit="1" customWidth="1"/>
    <col min="10757" max="10757" width="19.140625" style="16" bestFit="1" customWidth="1"/>
    <col min="10758" max="10761" width="16.28515625" style="16" bestFit="1" customWidth="1"/>
    <col min="10762" max="10762" width="19.140625" style="16" bestFit="1" customWidth="1"/>
    <col min="10763" max="10764" width="16.28515625" style="16" bestFit="1" customWidth="1"/>
    <col min="10765" max="11008" width="16.140625" style="16"/>
    <col min="11009" max="11009" width="2" style="16" customWidth="1"/>
    <col min="11010" max="11010" width="31.42578125" style="16" customWidth="1"/>
    <col min="11011" max="11011" width="19.140625" style="16" bestFit="1" customWidth="1"/>
    <col min="11012" max="11012" width="17.5703125" style="16" bestFit="1" customWidth="1"/>
    <col min="11013" max="11013" width="19.140625" style="16" bestFit="1" customWidth="1"/>
    <col min="11014" max="11017" width="16.28515625" style="16" bestFit="1" customWidth="1"/>
    <col min="11018" max="11018" width="19.140625" style="16" bestFit="1" customWidth="1"/>
    <col min="11019" max="11020" width="16.28515625" style="16" bestFit="1" customWidth="1"/>
    <col min="11021" max="11264" width="16.140625" style="16"/>
    <col min="11265" max="11265" width="2" style="16" customWidth="1"/>
    <col min="11266" max="11266" width="31.42578125" style="16" customWidth="1"/>
    <col min="11267" max="11267" width="19.140625" style="16" bestFit="1" customWidth="1"/>
    <col min="11268" max="11268" width="17.5703125" style="16" bestFit="1" customWidth="1"/>
    <col min="11269" max="11269" width="19.140625" style="16" bestFit="1" customWidth="1"/>
    <col min="11270" max="11273" width="16.28515625" style="16" bestFit="1" customWidth="1"/>
    <col min="11274" max="11274" width="19.140625" style="16" bestFit="1" customWidth="1"/>
    <col min="11275" max="11276" width="16.28515625" style="16" bestFit="1" customWidth="1"/>
    <col min="11277" max="11520" width="16.140625" style="16"/>
    <col min="11521" max="11521" width="2" style="16" customWidth="1"/>
    <col min="11522" max="11522" width="31.42578125" style="16" customWidth="1"/>
    <col min="11523" max="11523" width="19.140625" style="16" bestFit="1" customWidth="1"/>
    <col min="11524" max="11524" width="17.5703125" style="16" bestFit="1" customWidth="1"/>
    <col min="11525" max="11525" width="19.140625" style="16" bestFit="1" customWidth="1"/>
    <col min="11526" max="11529" width="16.28515625" style="16" bestFit="1" customWidth="1"/>
    <col min="11530" max="11530" width="19.140625" style="16" bestFit="1" customWidth="1"/>
    <col min="11531" max="11532" width="16.28515625" style="16" bestFit="1" customWidth="1"/>
    <col min="11533" max="11776" width="16.140625" style="16"/>
    <col min="11777" max="11777" width="2" style="16" customWidth="1"/>
    <col min="11778" max="11778" width="31.42578125" style="16" customWidth="1"/>
    <col min="11779" max="11779" width="19.140625" style="16" bestFit="1" customWidth="1"/>
    <col min="11780" max="11780" width="17.5703125" style="16" bestFit="1" customWidth="1"/>
    <col min="11781" max="11781" width="19.140625" style="16" bestFit="1" customWidth="1"/>
    <col min="11782" max="11785" width="16.28515625" style="16" bestFit="1" customWidth="1"/>
    <col min="11786" max="11786" width="19.140625" style="16" bestFit="1" customWidth="1"/>
    <col min="11787" max="11788" width="16.28515625" style="16" bestFit="1" customWidth="1"/>
    <col min="11789" max="12032" width="16.140625" style="16"/>
    <col min="12033" max="12033" width="2" style="16" customWidth="1"/>
    <col min="12034" max="12034" width="31.42578125" style="16" customWidth="1"/>
    <col min="12035" max="12035" width="19.140625" style="16" bestFit="1" customWidth="1"/>
    <col min="12036" max="12036" width="17.5703125" style="16" bestFit="1" customWidth="1"/>
    <col min="12037" max="12037" width="19.140625" style="16" bestFit="1" customWidth="1"/>
    <col min="12038" max="12041" width="16.28515625" style="16" bestFit="1" customWidth="1"/>
    <col min="12042" max="12042" width="19.140625" style="16" bestFit="1" customWidth="1"/>
    <col min="12043" max="12044" width="16.28515625" style="16" bestFit="1" customWidth="1"/>
    <col min="12045" max="12288" width="16.140625" style="16"/>
    <col min="12289" max="12289" width="2" style="16" customWidth="1"/>
    <col min="12290" max="12290" width="31.42578125" style="16" customWidth="1"/>
    <col min="12291" max="12291" width="19.140625" style="16" bestFit="1" customWidth="1"/>
    <col min="12292" max="12292" width="17.5703125" style="16" bestFit="1" customWidth="1"/>
    <col min="12293" max="12293" width="19.140625" style="16" bestFit="1" customWidth="1"/>
    <col min="12294" max="12297" width="16.28515625" style="16" bestFit="1" customWidth="1"/>
    <col min="12298" max="12298" width="19.140625" style="16" bestFit="1" customWidth="1"/>
    <col min="12299" max="12300" width="16.28515625" style="16" bestFit="1" customWidth="1"/>
    <col min="12301" max="12544" width="16.140625" style="16"/>
    <col min="12545" max="12545" width="2" style="16" customWidth="1"/>
    <col min="12546" max="12546" width="31.42578125" style="16" customWidth="1"/>
    <col min="12547" max="12547" width="19.140625" style="16" bestFit="1" customWidth="1"/>
    <col min="12548" max="12548" width="17.5703125" style="16" bestFit="1" customWidth="1"/>
    <col min="12549" max="12549" width="19.140625" style="16" bestFit="1" customWidth="1"/>
    <col min="12550" max="12553" width="16.28515625" style="16" bestFit="1" customWidth="1"/>
    <col min="12554" max="12554" width="19.140625" style="16" bestFit="1" customWidth="1"/>
    <col min="12555" max="12556" width="16.28515625" style="16" bestFit="1" customWidth="1"/>
    <col min="12557" max="12800" width="16.140625" style="16"/>
    <col min="12801" max="12801" width="2" style="16" customWidth="1"/>
    <col min="12802" max="12802" width="31.42578125" style="16" customWidth="1"/>
    <col min="12803" max="12803" width="19.140625" style="16" bestFit="1" customWidth="1"/>
    <col min="12804" max="12804" width="17.5703125" style="16" bestFit="1" customWidth="1"/>
    <col min="12805" max="12805" width="19.140625" style="16" bestFit="1" customWidth="1"/>
    <col min="12806" max="12809" width="16.28515625" style="16" bestFit="1" customWidth="1"/>
    <col min="12810" max="12810" width="19.140625" style="16" bestFit="1" customWidth="1"/>
    <col min="12811" max="12812" width="16.28515625" style="16" bestFit="1" customWidth="1"/>
    <col min="12813" max="13056" width="16.140625" style="16"/>
    <col min="13057" max="13057" width="2" style="16" customWidth="1"/>
    <col min="13058" max="13058" width="31.42578125" style="16" customWidth="1"/>
    <col min="13059" max="13059" width="19.140625" style="16" bestFit="1" customWidth="1"/>
    <col min="13060" max="13060" width="17.5703125" style="16" bestFit="1" customWidth="1"/>
    <col min="13061" max="13061" width="19.140625" style="16" bestFit="1" customWidth="1"/>
    <col min="13062" max="13065" width="16.28515625" style="16" bestFit="1" customWidth="1"/>
    <col min="13066" max="13066" width="19.140625" style="16" bestFit="1" customWidth="1"/>
    <col min="13067" max="13068" width="16.28515625" style="16" bestFit="1" customWidth="1"/>
    <col min="13069" max="13312" width="16.140625" style="16"/>
    <col min="13313" max="13313" width="2" style="16" customWidth="1"/>
    <col min="13314" max="13314" width="31.42578125" style="16" customWidth="1"/>
    <col min="13315" max="13315" width="19.140625" style="16" bestFit="1" customWidth="1"/>
    <col min="13316" max="13316" width="17.5703125" style="16" bestFit="1" customWidth="1"/>
    <col min="13317" max="13317" width="19.140625" style="16" bestFit="1" customWidth="1"/>
    <col min="13318" max="13321" width="16.28515625" style="16" bestFit="1" customWidth="1"/>
    <col min="13322" max="13322" width="19.140625" style="16" bestFit="1" customWidth="1"/>
    <col min="13323" max="13324" width="16.28515625" style="16" bestFit="1" customWidth="1"/>
    <col min="13325" max="13568" width="16.140625" style="16"/>
    <col min="13569" max="13569" width="2" style="16" customWidth="1"/>
    <col min="13570" max="13570" width="31.42578125" style="16" customWidth="1"/>
    <col min="13571" max="13571" width="19.140625" style="16" bestFit="1" customWidth="1"/>
    <col min="13572" max="13572" width="17.5703125" style="16" bestFit="1" customWidth="1"/>
    <col min="13573" max="13573" width="19.140625" style="16" bestFit="1" customWidth="1"/>
    <col min="13574" max="13577" width="16.28515625" style="16" bestFit="1" customWidth="1"/>
    <col min="13578" max="13578" width="19.140625" style="16" bestFit="1" customWidth="1"/>
    <col min="13579" max="13580" width="16.28515625" style="16" bestFit="1" customWidth="1"/>
    <col min="13581" max="13824" width="16.140625" style="16"/>
    <col min="13825" max="13825" width="2" style="16" customWidth="1"/>
    <col min="13826" max="13826" width="31.42578125" style="16" customWidth="1"/>
    <col min="13827" max="13827" width="19.140625" style="16" bestFit="1" customWidth="1"/>
    <col min="13828" max="13828" width="17.5703125" style="16" bestFit="1" customWidth="1"/>
    <col min="13829" max="13829" width="19.140625" style="16" bestFit="1" customWidth="1"/>
    <col min="13830" max="13833" width="16.28515625" style="16" bestFit="1" customWidth="1"/>
    <col min="13834" max="13834" width="19.140625" style="16" bestFit="1" customWidth="1"/>
    <col min="13835" max="13836" width="16.28515625" style="16" bestFit="1" customWidth="1"/>
    <col min="13837" max="14080" width="16.140625" style="16"/>
    <col min="14081" max="14081" width="2" style="16" customWidth="1"/>
    <col min="14082" max="14082" width="31.42578125" style="16" customWidth="1"/>
    <col min="14083" max="14083" width="19.140625" style="16" bestFit="1" customWidth="1"/>
    <col min="14084" max="14084" width="17.5703125" style="16" bestFit="1" customWidth="1"/>
    <col min="14085" max="14085" width="19.140625" style="16" bestFit="1" customWidth="1"/>
    <col min="14086" max="14089" width="16.28515625" style="16" bestFit="1" customWidth="1"/>
    <col min="14090" max="14090" width="19.140625" style="16" bestFit="1" customWidth="1"/>
    <col min="14091" max="14092" width="16.28515625" style="16" bestFit="1" customWidth="1"/>
    <col min="14093" max="14336" width="16.140625" style="16"/>
    <col min="14337" max="14337" width="2" style="16" customWidth="1"/>
    <col min="14338" max="14338" width="31.42578125" style="16" customWidth="1"/>
    <col min="14339" max="14339" width="19.140625" style="16" bestFit="1" customWidth="1"/>
    <col min="14340" max="14340" width="17.5703125" style="16" bestFit="1" customWidth="1"/>
    <col min="14341" max="14341" width="19.140625" style="16" bestFit="1" customWidth="1"/>
    <col min="14342" max="14345" width="16.28515625" style="16" bestFit="1" customWidth="1"/>
    <col min="14346" max="14346" width="19.140625" style="16" bestFit="1" customWidth="1"/>
    <col min="14347" max="14348" width="16.28515625" style="16" bestFit="1" customWidth="1"/>
    <col min="14349" max="14592" width="16.140625" style="16"/>
    <col min="14593" max="14593" width="2" style="16" customWidth="1"/>
    <col min="14594" max="14594" width="31.42578125" style="16" customWidth="1"/>
    <col min="14595" max="14595" width="19.140625" style="16" bestFit="1" customWidth="1"/>
    <col min="14596" max="14596" width="17.5703125" style="16" bestFit="1" customWidth="1"/>
    <col min="14597" max="14597" width="19.140625" style="16" bestFit="1" customWidth="1"/>
    <col min="14598" max="14601" width="16.28515625" style="16" bestFit="1" customWidth="1"/>
    <col min="14602" max="14602" width="19.140625" style="16" bestFit="1" customWidth="1"/>
    <col min="14603" max="14604" width="16.28515625" style="16" bestFit="1" customWidth="1"/>
    <col min="14605" max="14848" width="16.140625" style="16"/>
    <col min="14849" max="14849" width="2" style="16" customWidth="1"/>
    <col min="14850" max="14850" width="31.42578125" style="16" customWidth="1"/>
    <col min="14851" max="14851" width="19.140625" style="16" bestFit="1" customWidth="1"/>
    <col min="14852" max="14852" width="17.5703125" style="16" bestFit="1" customWidth="1"/>
    <col min="14853" max="14853" width="19.140625" style="16" bestFit="1" customWidth="1"/>
    <col min="14854" max="14857" width="16.28515625" style="16" bestFit="1" customWidth="1"/>
    <col min="14858" max="14858" width="19.140625" style="16" bestFit="1" customWidth="1"/>
    <col min="14859" max="14860" width="16.28515625" style="16" bestFit="1" customWidth="1"/>
    <col min="14861" max="15104" width="16.140625" style="16"/>
    <col min="15105" max="15105" width="2" style="16" customWidth="1"/>
    <col min="15106" max="15106" width="31.42578125" style="16" customWidth="1"/>
    <col min="15107" max="15107" width="19.140625" style="16" bestFit="1" customWidth="1"/>
    <col min="15108" max="15108" width="17.5703125" style="16" bestFit="1" customWidth="1"/>
    <col min="15109" max="15109" width="19.140625" style="16" bestFit="1" customWidth="1"/>
    <col min="15110" max="15113" width="16.28515625" style="16" bestFit="1" customWidth="1"/>
    <col min="15114" max="15114" width="19.140625" style="16" bestFit="1" customWidth="1"/>
    <col min="15115" max="15116" width="16.28515625" style="16" bestFit="1" customWidth="1"/>
    <col min="15117" max="15360" width="16.140625" style="16"/>
    <col min="15361" max="15361" width="2" style="16" customWidth="1"/>
    <col min="15362" max="15362" width="31.42578125" style="16" customWidth="1"/>
    <col min="15363" max="15363" width="19.140625" style="16" bestFit="1" customWidth="1"/>
    <col min="15364" max="15364" width="17.5703125" style="16" bestFit="1" customWidth="1"/>
    <col min="15365" max="15365" width="19.140625" style="16" bestFit="1" customWidth="1"/>
    <col min="15366" max="15369" width="16.28515625" style="16" bestFit="1" customWidth="1"/>
    <col min="15370" max="15370" width="19.140625" style="16" bestFit="1" customWidth="1"/>
    <col min="15371" max="15372" width="16.28515625" style="16" bestFit="1" customWidth="1"/>
    <col min="15373" max="15616" width="16.140625" style="16"/>
    <col min="15617" max="15617" width="2" style="16" customWidth="1"/>
    <col min="15618" max="15618" width="31.42578125" style="16" customWidth="1"/>
    <col min="15619" max="15619" width="19.140625" style="16" bestFit="1" customWidth="1"/>
    <col min="15620" max="15620" width="17.5703125" style="16" bestFit="1" customWidth="1"/>
    <col min="15621" max="15621" width="19.140625" style="16" bestFit="1" customWidth="1"/>
    <col min="15622" max="15625" width="16.28515625" style="16" bestFit="1" customWidth="1"/>
    <col min="15626" max="15626" width="19.140625" style="16" bestFit="1" customWidth="1"/>
    <col min="15627" max="15628" width="16.28515625" style="16" bestFit="1" customWidth="1"/>
    <col min="15629" max="15872" width="16.140625" style="16"/>
    <col min="15873" max="15873" width="2" style="16" customWidth="1"/>
    <col min="15874" max="15874" width="31.42578125" style="16" customWidth="1"/>
    <col min="15875" max="15875" width="19.140625" style="16" bestFit="1" customWidth="1"/>
    <col min="15876" max="15876" width="17.5703125" style="16" bestFit="1" customWidth="1"/>
    <col min="15877" max="15877" width="19.140625" style="16" bestFit="1" customWidth="1"/>
    <col min="15878" max="15881" width="16.28515625" style="16" bestFit="1" customWidth="1"/>
    <col min="15882" max="15882" width="19.140625" style="16" bestFit="1" customWidth="1"/>
    <col min="15883" max="15884" width="16.28515625" style="16" bestFit="1" customWidth="1"/>
    <col min="15885" max="16128" width="16.140625" style="16"/>
    <col min="16129" max="16129" width="2" style="16" customWidth="1"/>
    <col min="16130" max="16130" width="31.42578125" style="16" customWidth="1"/>
    <col min="16131" max="16131" width="19.140625" style="16" bestFit="1" customWidth="1"/>
    <col min="16132" max="16132" width="17.5703125" style="16" bestFit="1" customWidth="1"/>
    <col min="16133" max="16133" width="19.140625" style="16" bestFit="1" customWidth="1"/>
    <col min="16134" max="16137" width="16.28515625" style="16" bestFit="1" customWidth="1"/>
    <col min="16138" max="16138" width="19.140625" style="16" bestFit="1" customWidth="1"/>
    <col min="16139" max="16140" width="16.28515625" style="16" bestFit="1" customWidth="1"/>
    <col min="16141" max="16384" width="16.140625" style="16"/>
  </cols>
  <sheetData>
    <row r="1" spans="1:29" s="12" customFormat="1" ht="23.25" customHeight="1" x14ac:dyDescent="0.2">
      <c r="A1" s="11"/>
      <c r="B1" s="173" t="s">
        <v>31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5">
        <f>SUM(D5:E5)</f>
        <v>8471659.6699999999</v>
      </c>
      <c r="D5" s="26"/>
      <c r="E5" s="27">
        <v>8471659.6699999999</v>
      </c>
      <c r="F5" s="28"/>
      <c r="G5" s="29"/>
      <c r="H5" s="26"/>
      <c r="I5" s="26"/>
      <c r="J5" s="26">
        <v>1047425.19</v>
      </c>
      <c r="K5" s="30"/>
      <c r="L5" s="31"/>
    </row>
    <row r="6" spans="1:29" ht="30.75" customHeight="1" x14ac:dyDescent="0.2">
      <c r="B6" s="32" t="s">
        <v>46</v>
      </c>
      <c r="C6" s="33">
        <f t="shared" ref="C6:C11" si="0">SUM(D6:E6)</f>
        <v>55020417.719999999</v>
      </c>
      <c r="D6" s="34"/>
      <c r="E6" s="35">
        <v>55020417.719999999</v>
      </c>
      <c r="F6" s="36"/>
      <c r="G6" s="37"/>
      <c r="H6" s="34"/>
      <c r="I6" s="34"/>
      <c r="J6" s="34">
        <v>110025097.64</v>
      </c>
      <c r="K6" s="38"/>
      <c r="L6" s="39"/>
    </row>
    <row r="7" spans="1:29" ht="30.75" customHeight="1" x14ac:dyDescent="0.2">
      <c r="B7" s="32" t="s">
        <v>47</v>
      </c>
      <c r="C7" s="40">
        <f t="shared" si="0"/>
        <v>51286518.689999998</v>
      </c>
      <c r="D7" s="34">
        <v>145800</v>
      </c>
      <c r="E7" s="35">
        <v>51140718.689999998</v>
      </c>
      <c r="F7" s="41"/>
      <c r="G7" s="34">
        <v>11307.6</v>
      </c>
      <c r="H7" s="34"/>
      <c r="I7" s="34"/>
      <c r="J7" s="34">
        <v>11243829.83</v>
      </c>
      <c r="K7" s="38"/>
      <c r="L7" s="39"/>
    </row>
    <row r="8" spans="1:29" ht="30.75" customHeight="1" x14ac:dyDescent="0.2">
      <c r="B8" s="32" t="s">
        <v>48</v>
      </c>
      <c r="C8" s="40">
        <f t="shared" si="0"/>
        <v>318313743.92000002</v>
      </c>
      <c r="D8" s="34">
        <v>2875133.72</v>
      </c>
      <c r="E8" s="35">
        <v>315438610.19999999</v>
      </c>
      <c r="F8" s="36"/>
      <c r="G8" s="37">
        <v>11008</v>
      </c>
      <c r="H8" s="34"/>
      <c r="I8" s="34">
        <v>61755.62</v>
      </c>
      <c r="J8" s="34">
        <v>155603803.24000001</v>
      </c>
      <c r="K8" s="38">
        <v>9.7799999999999994</v>
      </c>
      <c r="L8" s="39">
        <v>30</v>
      </c>
    </row>
    <row r="9" spans="1:29" ht="30.75" customHeight="1" x14ac:dyDescent="0.2">
      <c r="B9" s="32" t="s">
        <v>49</v>
      </c>
      <c r="C9" s="42">
        <f t="shared" si="0"/>
        <v>80425968.420000002</v>
      </c>
      <c r="D9" s="34">
        <v>777463.43</v>
      </c>
      <c r="E9" s="35">
        <v>79648504.989999995</v>
      </c>
      <c r="F9" s="36"/>
      <c r="G9" s="37">
        <v>2156.88</v>
      </c>
      <c r="H9" s="34"/>
      <c r="I9" s="34"/>
      <c r="J9" s="34">
        <v>14246409.59</v>
      </c>
      <c r="K9" s="38">
        <v>6</v>
      </c>
      <c r="L9" s="39"/>
    </row>
    <row r="10" spans="1:29" ht="30.75" customHeight="1" x14ac:dyDescent="0.2">
      <c r="B10" s="32" t="s">
        <v>50</v>
      </c>
      <c r="C10" s="33">
        <f t="shared" si="0"/>
        <v>66489595.910000004</v>
      </c>
      <c r="D10" s="34">
        <v>60952467.810000002</v>
      </c>
      <c r="E10" s="35">
        <v>5537128.0999999996</v>
      </c>
      <c r="F10" s="36">
        <v>199200</v>
      </c>
      <c r="G10" s="37">
        <v>6695.52</v>
      </c>
      <c r="H10" s="34">
        <v>47959.040000000001</v>
      </c>
      <c r="I10" s="34">
        <v>306009.71000000002</v>
      </c>
      <c r="J10" s="34">
        <v>1336116.74</v>
      </c>
      <c r="K10" s="38">
        <v>917.81</v>
      </c>
      <c r="L10" s="39">
        <v>41.03</v>
      </c>
    </row>
    <row r="11" spans="1:29" ht="30.75" customHeight="1" thickBot="1" x14ac:dyDescent="0.25">
      <c r="B11" s="32" t="s">
        <v>51</v>
      </c>
      <c r="C11" s="43">
        <f t="shared" si="0"/>
        <v>1235756.3824</v>
      </c>
      <c r="D11" s="44">
        <v>790155.89</v>
      </c>
      <c r="E11" s="45">
        <v>445600.49239999999</v>
      </c>
      <c r="F11" s="46">
        <v>55.26</v>
      </c>
      <c r="G11" s="47"/>
      <c r="H11" s="44">
        <v>624049.38</v>
      </c>
      <c r="I11" s="44">
        <v>6617.47</v>
      </c>
      <c r="J11" s="44">
        <v>76391.06</v>
      </c>
      <c r="K11" s="48">
        <v>437.63</v>
      </c>
      <c r="L11" s="49">
        <v>43.97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581243660.71240008</v>
      </c>
      <c r="D12" s="52">
        <f t="shared" si="1"/>
        <v>65541020.850000001</v>
      </c>
      <c r="E12" s="53">
        <f t="shared" si="1"/>
        <v>515702639.8624</v>
      </c>
      <c r="F12" s="54">
        <f t="shared" si="1"/>
        <v>199255.26</v>
      </c>
      <c r="G12" s="51">
        <f t="shared" si="1"/>
        <v>31168</v>
      </c>
      <c r="H12" s="52">
        <f t="shared" si="1"/>
        <v>672008.42</v>
      </c>
      <c r="I12" s="52">
        <f t="shared" si="1"/>
        <v>374382.8</v>
      </c>
      <c r="J12" s="52">
        <f t="shared" si="1"/>
        <v>293579073.28999996</v>
      </c>
      <c r="K12" s="55">
        <f t="shared" si="1"/>
        <v>1371.2199999999998</v>
      </c>
      <c r="L12" s="56">
        <f t="shared" si="1"/>
        <v>115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8" t="s">
        <v>54</v>
      </c>
    </row>
    <row r="16" spans="1:29" s="13" customFormat="1" x14ac:dyDescent="0.2">
      <c r="B16" s="58" t="s">
        <v>55</v>
      </c>
    </row>
    <row r="17" spans="2:2" s="13" customFormat="1" x14ac:dyDescent="0.2">
      <c r="B17" s="58" t="s">
        <v>56</v>
      </c>
    </row>
    <row r="18" spans="2:2" s="13" customFormat="1" x14ac:dyDescent="0.2">
      <c r="B18" s="58" t="s">
        <v>57</v>
      </c>
    </row>
    <row r="19" spans="2:2" s="13" customFormat="1" x14ac:dyDescent="0.2">
      <c r="B19" s="58" t="s">
        <v>58</v>
      </c>
    </row>
    <row r="20" spans="2:2" s="13" customFormat="1" x14ac:dyDescent="0.2">
      <c r="B20" s="58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ignoredErrors>
    <ignoredError sqref="C10:L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73" t="s">
        <v>60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1" si="0">D5+E5</f>
        <v>10414865.147199947</v>
      </c>
      <c r="D5" s="26"/>
      <c r="E5" s="27">
        <v>10414865.147199947</v>
      </c>
      <c r="F5" s="28"/>
      <c r="G5" s="29"/>
      <c r="H5" s="26"/>
      <c r="I5" s="26"/>
      <c r="J5" s="26">
        <v>1045208.7999999891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43806874.171300255</v>
      </c>
      <c r="D6" s="34"/>
      <c r="E6" s="35">
        <v>43806874.171300255</v>
      </c>
      <c r="F6" s="36"/>
      <c r="G6" s="37"/>
      <c r="H6" s="34"/>
      <c r="I6" s="34"/>
      <c r="J6" s="34">
        <v>92201125.351300076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75079693.965000004</v>
      </c>
      <c r="D7" s="34">
        <v>147600</v>
      </c>
      <c r="E7" s="35">
        <v>74932093.965000004</v>
      </c>
      <c r="F7" s="41"/>
      <c r="G7" s="34">
        <v>11172.6</v>
      </c>
      <c r="H7" s="34"/>
      <c r="I7" s="34"/>
      <c r="J7" s="34">
        <v>15776774.200400002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255685095.14600021</v>
      </c>
      <c r="D8" s="34">
        <v>332160</v>
      </c>
      <c r="E8" s="35">
        <v>255352935.14600021</v>
      </c>
      <c r="F8" s="36"/>
      <c r="G8" s="37">
        <v>6835</v>
      </c>
      <c r="H8" s="34"/>
      <c r="I8" s="34"/>
      <c r="J8" s="34">
        <v>158402674.02860031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79728308.633400008</v>
      </c>
      <c r="D9" s="34">
        <v>995437</v>
      </c>
      <c r="E9" s="35">
        <v>78732871.633400008</v>
      </c>
      <c r="F9" s="36"/>
      <c r="G9" s="37">
        <v>2389.4</v>
      </c>
      <c r="H9" s="34"/>
      <c r="I9" s="34"/>
      <c r="J9" s="34">
        <v>15418712.075699998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79166259.156499997</v>
      </c>
      <c r="D10" s="34">
        <v>68822231.25</v>
      </c>
      <c r="E10" s="35">
        <v>10344027.906499999</v>
      </c>
      <c r="F10" s="36">
        <v>307165</v>
      </c>
      <c r="G10" s="37">
        <v>1232</v>
      </c>
      <c r="H10" s="34">
        <v>60013.87</v>
      </c>
      <c r="I10" s="34">
        <v>322147.90899999993</v>
      </c>
      <c r="J10" s="34">
        <v>2286528.324</v>
      </c>
      <c r="K10" s="38">
        <v>1016.2670000000001</v>
      </c>
      <c r="L10" s="39">
        <v>62.055999999999997</v>
      </c>
    </row>
    <row r="11" spans="1:29" ht="30.75" customHeight="1" thickBot="1" x14ac:dyDescent="0.25">
      <c r="B11" s="32" t="s">
        <v>51</v>
      </c>
      <c r="C11" s="37">
        <f t="shared" si="0"/>
        <v>40826.340599999996</v>
      </c>
      <c r="D11" s="44">
        <v>405.61</v>
      </c>
      <c r="E11" s="45">
        <v>40420.730599999995</v>
      </c>
      <c r="F11" s="46">
        <v>2289</v>
      </c>
      <c r="G11" s="47"/>
      <c r="H11" s="44">
        <v>1886.75</v>
      </c>
      <c r="I11" s="44">
        <v>7665.9169999999995</v>
      </c>
      <c r="J11" s="44">
        <v>7818.14</v>
      </c>
      <c r="K11" s="48">
        <v>586.39</v>
      </c>
      <c r="L11" s="49">
        <v>18.489000000000001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543921922.56000042</v>
      </c>
      <c r="D12" s="52">
        <f t="shared" si="1"/>
        <v>70297833.859999999</v>
      </c>
      <c r="E12" s="53">
        <f t="shared" si="1"/>
        <v>473624088.70000041</v>
      </c>
      <c r="F12" s="54">
        <f t="shared" si="1"/>
        <v>309454</v>
      </c>
      <c r="G12" s="51">
        <f t="shared" si="1"/>
        <v>21629</v>
      </c>
      <c r="H12" s="52">
        <f t="shared" si="1"/>
        <v>61900.62</v>
      </c>
      <c r="I12" s="52">
        <f t="shared" si="1"/>
        <v>329813.82599999994</v>
      </c>
      <c r="J12" s="52">
        <f t="shared" si="1"/>
        <v>285138840.92000037</v>
      </c>
      <c r="K12" s="55">
        <f t="shared" si="1"/>
        <v>1602.6570000000002</v>
      </c>
      <c r="L12" s="56">
        <f t="shared" si="1"/>
        <v>80.545000000000002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73" t="s">
        <v>61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0" si="0">D5+E5</f>
        <v>12919734.759999987</v>
      </c>
      <c r="D5" s="26"/>
      <c r="E5" s="27">
        <v>12919734.759999987</v>
      </c>
      <c r="F5" s="28"/>
      <c r="G5" s="29"/>
      <c r="H5" s="26"/>
      <c r="I5" s="26"/>
      <c r="J5" s="26">
        <v>1807120.2999999933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31845419.026999924</v>
      </c>
      <c r="D6" s="34"/>
      <c r="E6" s="35">
        <v>31845419.026999924</v>
      </c>
      <c r="F6" s="36"/>
      <c r="G6" s="37"/>
      <c r="H6" s="34"/>
      <c r="I6" s="34"/>
      <c r="J6" s="34">
        <v>68045475.495399982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67941221.266499996</v>
      </c>
      <c r="D7" s="34">
        <v>126353.565</v>
      </c>
      <c r="E7" s="35">
        <v>67814867.701499999</v>
      </c>
      <c r="F7" s="41"/>
      <c r="G7" s="34">
        <v>9900</v>
      </c>
      <c r="H7" s="34"/>
      <c r="I7" s="34"/>
      <c r="J7" s="34">
        <v>20081402.598000005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263656289.31709999</v>
      </c>
      <c r="D8" s="34">
        <v>5338148.0999999996</v>
      </c>
      <c r="E8" s="35">
        <v>258318141.21709999</v>
      </c>
      <c r="F8" s="36">
        <v>146130</v>
      </c>
      <c r="G8" s="37">
        <v>11681</v>
      </c>
      <c r="H8" s="34">
        <v>2553.79</v>
      </c>
      <c r="I8" s="34">
        <v>55840.800000000003</v>
      </c>
      <c r="J8" s="34">
        <v>124328460.39859985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57295497.734999999</v>
      </c>
      <c r="D9" s="34">
        <v>1276665.4750000001</v>
      </c>
      <c r="E9" s="35">
        <v>56018832.259999998</v>
      </c>
      <c r="F9" s="36"/>
      <c r="G9" s="37">
        <v>5530.58</v>
      </c>
      <c r="H9" s="34"/>
      <c r="I9" s="34"/>
      <c r="J9" s="34">
        <v>11150701.124999998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59206658.18</v>
      </c>
      <c r="D10" s="34">
        <v>54236246.189999998</v>
      </c>
      <c r="E10" s="35">
        <v>4970411.99</v>
      </c>
      <c r="F10" s="36">
        <v>287870</v>
      </c>
      <c r="G10" s="37">
        <v>5000</v>
      </c>
      <c r="H10" s="34">
        <v>273695.76</v>
      </c>
      <c r="I10" s="34">
        <v>294562.30399999995</v>
      </c>
      <c r="J10" s="34">
        <v>898243.26300000015</v>
      </c>
      <c r="K10" s="38">
        <v>833.88599999999997</v>
      </c>
      <c r="L10" s="39"/>
    </row>
    <row r="11" spans="1:29" ht="30.75" customHeight="1" thickBot="1" x14ac:dyDescent="0.25">
      <c r="B11" s="32" t="s">
        <v>51</v>
      </c>
      <c r="C11" s="47"/>
      <c r="D11" s="44"/>
      <c r="E11" s="45"/>
      <c r="F11" s="46">
        <v>3633.4</v>
      </c>
      <c r="G11" s="47"/>
      <c r="H11" s="44">
        <v>11823.46</v>
      </c>
      <c r="I11" s="44">
        <v>6009.9640000000009</v>
      </c>
      <c r="J11" s="44"/>
      <c r="K11" s="48">
        <v>2615.0520000000001</v>
      </c>
      <c r="L11" s="49">
        <v>7.5069999999999997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492864820.28559989</v>
      </c>
      <c r="D12" s="52">
        <f t="shared" si="1"/>
        <v>60977413.329999998</v>
      </c>
      <c r="E12" s="53">
        <f t="shared" si="1"/>
        <v>431887406.9555999</v>
      </c>
      <c r="F12" s="54">
        <f t="shared" si="1"/>
        <v>437633.4</v>
      </c>
      <c r="G12" s="51">
        <f t="shared" si="1"/>
        <v>32111.58</v>
      </c>
      <c r="H12" s="52">
        <f t="shared" si="1"/>
        <v>288073.01</v>
      </c>
      <c r="I12" s="52">
        <f t="shared" si="1"/>
        <v>356413.06799999991</v>
      </c>
      <c r="J12" s="52">
        <f t="shared" si="1"/>
        <v>226311403.17999983</v>
      </c>
      <c r="K12" s="55">
        <f t="shared" si="1"/>
        <v>3448.9380000000001</v>
      </c>
      <c r="L12" s="56">
        <f t="shared" si="1"/>
        <v>7.5069999999999997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1200" r:id="rId1"/>
  <headerFooter alignWithMargins="0"/>
  <colBreaks count="1" manualBreakCount="1">
    <brk id="12" max="2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73" t="s">
        <v>62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1" si="0">D5+E5</f>
        <v>23362769.839999996</v>
      </c>
      <c r="D5" s="26"/>
      <c r="E5" s="27">
        <v>23362769.839999996</v>
      </c>
      <c r="F5" s="28"/>
      <c r="G5" s="29"/>
      <c r="H5" s="26"/>
      <c r="I5" s="26"/>
      <c r="J5" s="26">
        <v>2337750.94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46672853.894399941</v>
      </c>
      <c r="D6" s="34"/>
      <c r="E6" s="35">
        <v>46672853.894399941</v>
      </c>
      <c r="F6" s="36"/>
      <c r="G6" s="37"/>
      <c r="H6" s="34"/>
      <c r="I6" s="34"/>
      <c r="J6" s="34">
        <v>95593276.901399791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54274785.563500002</v>
      </c>
      <c r="D7" s="34">
        <v>144931.68</v>
      </c>
      <c r="E7" s="35">
        <v>54129853.883500002</v>
      </c>
      <c r="F7" s="41"/>
      <c r="G7" s="34">
        <v>12000</v>
      </c>
      <c r="H7" s="34"/>
      <c r="I7" s="34"/>
      <c r="J7" s="34">
        <v>11053631.961600002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289322308.19770008</v>
      </c>
      <c r="D8" s="34">
        <v>1125054.6384000001</v>
      </c>
      <c r="E8" s="35">
        <v>288197253.55930007</v>
      </c>
      <c r="F8" s="36">
        <v>44750.64</v>
      </c>
      <c r="G8" s="37">
        <v>3450.99</v>
      </c>
      <c r="H8" s="34"/>
      <c r="I8" s="34"/>
      <c r="J8" s="34">
        <v>153691703.5611999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20965811.742299996</v>
      </c>
      <c r="D9" s="34">
        <v>1393708.8515999999</v>
      </c>
      <c r="E9" s="35">
        <v>19572102.890699998</v>
      </c>
      <c r="F9" s="36">
        <v>22041.360000000001</v>
      </c>
      <c r="G9" s="37">
        <v>3061</v>
      </c>
      <c r="H9" s="34"/>
      <c r="I9" s="34"/>
      <c r="J9" s="34">
        <v>3500065.3730000001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52979280.126400009</v>
      </c>
      <c r="D10" s="34">
        <v>50525385.470000006</v>
      </c>
      <c r="E10" s="35">
        <v>2453894.6563999997</v>
      </c>
      <c r="F10" s="36">
        <v>150200</v>
      </c>
      <c r="G10" s="37"/>
      <c r="H10" s="34">
        <v>96357</v>
      </c>
      <c r="I10" s="34">
        <v>372309.06910000002</v>
      </c>
      <c r="J10" s="34">
        <v>483746.64</v>
      </c>
      <c r="K10" s="38">
        <v>1229.4636</v>
      </c>
      <c r="L10" s="39">
        <v>30</v>
      </c>
    </row>
    <row r="11" spans="1:29" ht="30.75" customHeight="1" thickBot="1" x14ac:dyDescent="0.25">
      <c r="B11" s="32" t="s">
        <v>51</v>
      </c>
      <c r="C11" s="47">
        <f t="shared" si="0"/>
        <v>130515.66569999998</v>
      </c>
      <c r="D11" s="44">
        <v>17.73</v>
      </c>
      <c r="E11" s="45">
        <v>130497.93569999999</v>
      </c>
      <c r="F11" s="46">
        <v>1631.5</v>
      </c>
      <c r="G11" s="47"/>
      <c r="H11" s="44">
        <v>13937.2</v>
      </c>
      <c r="I11" s="44">
        <v>11083.484</v>
      </c>
      <c r="J11" s="44">
        <v>24138.272799999999</v>
      </c>
      <c r="K11" s="48">
        <v>619.65730000000008</v>
      </c>
      <c r="L11" s="49">
        <v>8.4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487708325.03000003</v>
      </c>
      <c r="D12" s="52">
        <f t="shared" si="1"/>
        <v>53189098.370000005</v>
      </c>
      <c r="E12" s="53">
        <f t="shared" si="1"/>
        <v>434519226.66000003</v>
      </c>
      <c r="F12" s="54">
        <f t="shared" si="1"/>
        <v>218623.5</v>
      </c>
      <c r="G12" s="51">
        <f t="shared" si="1"/>
        <v>18511.989999999998</v>
      </c>
      <c r="H12" s="52">
        <f t="shared" si="1"/>
        <v>110294.2</v>
      </c>
      <c r="I12" s="52">
        <f t="shared" si="1"/>
        <v>383392.55310000002</v>
      </c>
      <c r="J12" s="52">
        <f t="shared" si="1"/>
        <v>266684313.64999968</v>
      </c>
      <c r="K12" s="55">
        <f t="shared" si="1"/>
        <v>1849.1209000000001</v>
      </c>
      <c r="L12" s="56">
        <f t="shared" si="1"/>
        <v>38.4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ColWidth="16.140625" defaultRowHeight="11.25" x14ac:dyDescent="0.2"/>
  <cols>
    <col min="1" max="1" width="2" style="16" customWidth="1"/>
    <col min="2" max="2" width="31.42578125" style="16" customWidth="1"/>
    <col min="3" max="256" width="16.140625" style="16"/>
    <col min="257" max="257" width="2" style="16" customWidth="1"/>
    <col min="258" max="258" width="31.42578125" style="16" customWidth="1"/>
    <col min="259" max="512" width="16.140625" style="16"/>
    <col min="513" max="513" width="2" style="16" customWidth="1"/>
    <col min="514" max="514" width="31.42578125" style="16" customWidth="1"/>
    <col min="515" max="768" width="16.140625" style="16"/>
    <col min="769" max="769" width="2" style="16" customWidth="1"/>
    <col min="770" max="770" width="31.42578125" style="16" customWidth="1"/>
    <col min="771" max="1024" width="16.140625" style="16"/>
    <col min="1025" max="1025" width="2" style="16" customWidth="1"/>
    <col min="1026" max="1026" width="31.42578125" style="16" customWidth="1"/>
    <col min="1027" max="1280" width="16.140625" style="16"/>
    <col min="1281" max="1281" width="2" style="16" customWidth="1"/>
    <col min="1282" max="1282" width="31.42578125" style="16" customWidth="1"/>
    <col min="1283" max="1536" width="16.140625" style="16"/>
    <col min="1537" max="1537" width="2" style="16" customWidth="1"/>
    <col min="1538" max="1538" width="31.42578125" style="16" customWidth="1"/>
    <col min="1539" max="1792" width="16.140625" style="16"/>
    <col min="1793" max="1793" width="2" style="16" customWidth="1"/>
    <col min="1794" max="1794" width="31.42578125" style="16" customWidth="1"/>
    <col min="1795" max="2048" width="16.140625" style="16"/>
    <col min="2049" max="2049" width="2" style="16" customWidth="1"/>
    <col min="2050" max="2050" width="31.42578125" style="16" customWidth="1"/>
    <col min="2051" max="2304" width="16.140625" style="16"/>
    <col min="2305" max="2305" width="2" style="16" customWidth="1"/>
    <col min="2306" max="2306" width="31.42578125" style="16" customWidth="1"/>
    <col min="2307" max="2560" width="16.140625" style="16"/>
    <col min="2561" max="2561" width="2" style="16" customWidth="1"/>
    <col min="2562" max="2562" width="31.42578125" style="16" customWidth="1"/>
    <col min="2563" max="2816" width="16.140625" style="16"/>
    <col min="2817" max="2817" width="2" style="16" customWidth="1"/>
    <col min="2818" max="2818" width="31.42578125" style="16" customWidth="1"/>
    <col min="2819" max="3072" width="16.140625" style="16"/>
    <col min="3073" max="3073" width="2" style="16" customWidth="1"/>
    <col min="3074" max="3074" width="31.42578125" style="16" customWidth="1"/>
    <col min="3075" max="3328" width="16.140625" style="16"/>
    <col min="3329" max="3329" width="2" style="16" customWidth="1"/>
    <col min="3330" max="3330" width="31.42578125" style="16" customWidth="1"/>
    <col min="3331" max="3584" width="16.140625" style="16"/>
    <col min="3585" max="3585" width="2" style="16" customWidth="1"/>
    <col min="3586" max="3586" width="31.42578125" style="16" customWidth="1"/>
    <col min="3587" max="3840" width="16.140625" style="16"/>
    <col min="3841" max="3841" width="2" style="16" customWidth="1"/>
    <col min="3842" max="3842" width="31.42578125" style="16" customWidth="1"/>
    <col min="3843" max="4096" width="16.140625" style="16"/>
    <col min="4097" max="4097" width="2" style="16" customWidth="1"/>
    <col min="4098" max="4098" width="31.42578125" style="16" customWidth="1"/>
    <col min="4099" max="4352" width="16.140625" style="16"/>
    <col min="4353" max="4353" width="2" style="16" customWidth="1"/>
    <col min="4354" max="4354" width="31.42578125" style="16" customWidth="1"/>
    <col min="4355" max="4608" width="16.140625" style="16"/>
    <col min="4609" max="4609" width="2" style="16" customWidth="1"/>
    <col min="4610" max="4610" width="31.42578125" style="16" customWidth="1"/>
    <col min="4611" max="4864" width="16.140625" style="16"/>
    <col min="4865" max="4865" width="2" style="16" customWidth="1"/>
    <col min="4866" max="4866" width="31.42578125" style="16" customWidth="1"/>
    <col min="4867" max="5120" width="16.140625" style="16"/>
    <col min="5121" max="5121" width="2" style="16" customWidth="1"/>
    <col min="5122" max="5122" width="31.42578125" style="16" customWidth="1"/>
    <col min="5123" max="5376" width="16.140625" style="16"/>
    <col min="5377" max="5377" width="2" style="16" customWidth="1"/>
    <col min="5378" max="5378" width="31.42578125" style="16" customWidth="1"/>
    <col min="5379" max="5632" width="16.140625" style="16"/>
    <col min="5633" max="5633" width="2" style="16" customWidth="1"/>
    <col min="5634" max="5634" width="31.42578125" style="16" customWidth="1"/>
    <col min="5635" max="5888" width="16.140625" style="16"/>
    <col min="5889" max="5889" width="2" style="16" customWidth="1"/>
    <col min="5890" max="5890" width="31.42578125" style="16" customWidth="1"/>
    <col min="5891" max="6144" width="16.140625" style="16"/>
    <col min="6145" max="6145" width="2" style="16" customWidth="1"/>
    <col min="6146" max="6146" width="31.42578125" style="16" customWidth="1"/>
    <col min="6147" max="6400" width="16.140625" style="16"/>
    <col min="6401" max="6401" width="2" style="16" customWidth="1"/>
    <col min="6402" max="6402" width="31.42578125" style="16" customWidth="1"/>
    <col min="6403" max="6656" width="16.140625" style="16"/>
    <col min="6657" max="6657" width="2" style="16" customWidth="1"/>
    <col min="6658" max="6658" width="31.42578125" style="16" customWidth="1"/>
    <col min="6659" max="6912" width="16.140625" style="16"/>
    <col min="6913" max="6913" width="2" style="16" customWidth="1"/>
    <col min="6914" max="6914" width="31.42578125" style="16" customWidth="1"/>
    <col min="6915" max="7168" width="16.140625" style="16"/>
    <col min="7169" max="7169" width="2" style="16" customWidth="1"/>
    <col min="7170" max="7170" width="31.42578125" style="16" customWidth="1"/>
    <col min="7171" max="7424" width="16.140625" style="16"/>
    <col min="7425" max="7425" width="2" style="16" customWidth="1"/>
    <col min="7426" max="7426" width="31.42578125" style="16" customWidth="1"/>
    <col min="7427" max="7680" width="16.140625" style="16"/>
    <col min="7681" max="7681" width="2" style="16" customWidth="1"/>
    <col min="7682" max="7682" width="31.42578125" style="16" customWidth="1"/>
    <col min="7683" max="7936" width="16.140625" style="16"/>
    <col min="7937" max="7937" width="2" style="16" customWidth="1"/>
    <col min="7938" max="7938" width="31.42578125" style="16" customWidth="1"/>
    <col min="7939" max="8192" width="16.140625" style="16"/>
    <col min="8193" max="8193" width="2" style="16" customWidth="1"/>
    <col min="8194" max="8194" width="31.42578125" style="16" customWidth="1"/>
    <col min="8195" max="8448" width="16.140625" style="16"/>
    <col min="8449" max="8449" width="2" style="16" customWidth="1"/>
    <col min="8450" max="8450" width="31.42578125" style="16" customWidth="1"/>
    <col min="8451" max="8704" width="16.140625" style="16"/>
    <col min="8705" max="8705" width="2" style="16" customWidth="1"/>
    <col min="8706" max="8706" width="31.42578125" style="16" customWidth="1"/>
    <col min="8707" max="8960" width="16.140625" style="16"/>
    <col min="8961" max="8961" width="2" style="16" customWidth="1"/>
    <col min="8962" max="8962" width="31.42578125" style="16" customWidth="1"/>
    <col min="8963" max="9216" width="16.140625" style="16"/>
    <col min="9217" max="9217" width="2" style="16" customWidth="1"/>
    <col min="9218" max="9218" width="31.42578125" style="16" customWidth="1"/>
    <col min="9219" max="9472" width="16.140625" style="16"/>
    <col min="9473" max="9473" width="2" style="16" customWidth="1"/>
    <col min="9474" max="9474" width="31.42578125" style="16" customWidth="1"/>
    <col min="9475" max="9728" width="16.140625" style="16"/>
    <col min="9729" max="9729" width="2" style="16" customWidth="1"/>
    <col min="9730" max="9730" width="31.42578125" style="16" customWidth="1"/>
    <col min="9731" max="9984" width="16.140625" style="16"/>
    <col min="9985" max="9985" width="2" style="16" customWidth="1"/>
    <col min="9986" max="9986" width="31.42578125" style="16" customWidth="1"/>
    <col min="9987" max="10240" width="16.140625" style="16"/>
    <col min="10241" max="10241" width="2" style="16" customWidth="1"/>
    <col min="10242" max="10242" width="31.42578125" style="16" customWidth="1"/>
    <col min="10243" max="10496" width="16.140625" style="16"/>
    <col min="10497" max="10497" width="2" style="16" customWidth="1"/>
    <col min="10498" max="10498" width="31.42578125" style="16" customWidth="1"/>
    <col min="10499" max="10752" width="16.140625" style="16"/>
    <col min="10753" max="10753" width="2" style="16" customWidth="1"/>
    <col min="10754" max="10754" width="31.42578125" style="16" customWidth="1"/>
    <col min="10755" max="11008" width="16.140625" style="16"/>
    <col min="11009" max="11009" width="2" style="16" customWidth="1"/>
    <col min="11010" max="11010" width="31.42578125" style="16" customWidth="1"/>
    <col min="11011" max="11264" width="16.140625" style="16"/>
    <col min="11265" max="11265" width="2" style="16" customWidth="1"/>
    <col min="11266" max="11266" width="31.42578125" style="16" customWidth="1"/>
    <col min="11267" max="11520" width="16.140625" style="16"/>
    <col min="11521" max="11521" width="2" style="16" customWidth="1"/>
    <col min="11522" max="11522" width="31.42578125" style="16" customWidth="1"/>
    <col min="11523" max="11776" width="16.140625" style="16"/>
    <col min="11777" max="11777" width="2" style="16" customWidth="1"/>
    <col min="11778" max="11778" width="31.42578125" style="16" customWidth="1"/>
    <col min="11779" max="12032" width="16.140625" style="16"/>
    <col min="12033" max="12033" width="2" style="16" customWidth="1"/>
    <col min="12034" max="12034" width="31.42578125" style="16" customWidth="1"/>
    <col min="12035" max="12288" width="16.140625" style="16"/>
    <col min="12289" max="12289" width="2" style="16" customWidth="1"/>
    <col min="12290" max="12290" width="31.42578125" style="16" customWidth="1"/>
    <col min="12291" max="12544" width="16.140625" style="16"/>
    <col min="12545" max="12545" width="2" style="16" customWidth="1"/>
    <col min="12546" max="12546" width="31.42578125" style="16" customWidth="1"/>
    <col min="12547" max="12800" width="16.140625" style="16"/>
    <col min="12801" max="12801" width="2" style="16" customWidth="1"/>
    <col min="12802" max="12802" width="31.42578125" style="16" customWidth="1"/>
    <col min="12803" max="13056" width="16.140625" style="16"/>
    <col min="13057" max="13057" width="2" style="16" customWidth="1"/>
    <col min="13058" max="13058" width="31.42578125" style="16" customWidth="1"/>
    <col min="13059" max="13312" width="16.140625" style="16"/>
    <col min="13313" max="13313" width="2" style="16" customWidth="1"/>
    <col min="13314" max="13314" width="31.42578125" style="16" customWidth="1"/>
    <col min="13315" max="13568" width="16.140625" style="16"/>
    <col min="13569" max="13569" width="2" style="16" customWidth="1"/>
    <col min="13570" max="13570" width="31.42578125" style="16" customWidth="1"/>
    <col min="13571" max="13824" width="16.140625" style="16"/>
    <col min="13825" max="13825" width="2" style="16" customWidth="1"/>
    <col min="13826" max="13826" width="31.42578125" style="16" customWidth="1"/>
    <col min="13827" max="14080" width="16.140625" style="16"/>
    <col min="14081" max="14081" width="2" style="16" customWidth="1"/>
    <col min="14082" max="14082" width="31.42578125" style="16" customWidth="1"/>
    <col min="14083" max="14336" width="16.140625" style="16"/>
    <col min="14337" max="14337" width="2" style="16" customWidth="1"/>
    <col min="14338" max="14338" width="31.42578125" style="16" customWidth="1"/>
    <col min="14339" max="14592" width="16.140625" style="16"/>
    <col min="14593" max="14593" width="2" style="16" customWidth="1"/>
    <col min="14594" max="14594" width="31.42578125" style="16" customWidth="1"/>
    <col min="14595" max="14848" width="16.140625" style="16"/>
    <col min="14849" max="14849" width="2" style="16" customWidth="1"/>
    <col min="14850" max="14850" width="31.42578125" style="16" customWidth="1"/>
    <col min="14851" max="15104" width="16.140625" style="16"/>
    <col min="15105" max="15105" width="2" style="16" customWidth="1"/>
    <col min="15106" max="15106" width="31.42578125" style="16" customWidth="1"/>
    <col min="15107" max="15360" width="16.140625" style="16"/>
    <col min="15361" max="15361" width="2" style="16" customWidth="1"/>
    <col min="15362" max="15362" width="31.42578125" style="16" customWidth="1"/>
    <col min="15363" max="15616" width="16.140625" style="16"/>
    <col min="15617" max="15617" width="2" style="16" customWidth="1"/>
    <col min="15618" max="15618" width="31.42578125" style="16" customWidth="1"/>
    <col min="15619" max="15872" width="16.140625" style="16"/>
    <col min="15873" max="15873" width="2" style="16" customWidth="1"/>
    <col min="15874" max="15874" width="31.42578125" style="16" customWidth="1"/>
    <col min="15875" max="16128" width="16.140625" style="16"/>
    <col min="16129" max="16129" width="2" style="16" customWidth="1"/>
    <col min="16130" max="16130" width="31.42578125" style="16" customWidth="1"/>
    <col min="16131" max="16384" width="16.140625" style="16"/>
  </cols>
  <sheetData>
    <row r="1" spans="2:12" s="12" customFormat="1" ht="23.25" customHeight="1" x14ac:dyDescent="0.2">
      <c r="B1" s="173" t="s">
        <v>63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83" t="s">
        <v>32</v>
      </c>
      <c r="C3" s="176" t="s">
        <v>33</v>
      </c>
      <c r="D3" s="177"/>
      <c r="E3" s="184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62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4">
        <f>D5+E5</f>
        <v>27528970.449999988</v>
      </c>
      <c r="D5" s="26"/>
      <c r="E5" s="27">
        <v>27528970.449999988</v>
      </c>
      <c r="F5" s="28"/>
      <c r="G5" s="29"/>
      <c r="H5" s="26"/>
      <c r="I5" s="26"/>
      <c r="J5" s="26">
        <v>2716030.61</v>
      </c>
      <c r="K5" s="30"/>
      <c r="L5" s="31"/>
    </row>
    <row r="6" spans="2:12" ht="30.75" customHeight="1" x14ac:dyDescent="0.2">
      <c r="B6" s="65" t="s">
        <v>46</v>
      </c>
      <c r="C6" s="33">
        <f t="shared" ref="C6:C11" si="0">D6+E6</f>
        <v>42882026.070400029</v>
      </c>
      <c r="D6" s="34"/>
      <c r="E6" s="35">
        <v>42882026.070400029</v>
      </c>
      <c r="F6" s="36"/>
      <c r="G6" s="37"/>
      <c r="H6" s="34"/>
      <c r="I6" s="34"/>
      <c r="J6" s="34">
        <v>80477088.904999912</v>
      </c>
      <c r="K6" s="38"/>
      <c r="L6" s="39"/>
    </row>
    <row r="7" spans="2:12" ht="30.75" customHeight="1" x14ac:dyDescent="0.2">
      <c r="B7" s="65" t="s">
        <v>47</v>
      </c>
      <c r="C7" s="33">
        <f t="shared" si="0"/>
        <v>52032346.963100001</v>
      </c>
      <c r="D7" s="34">
        <v>148435.04</v>
      </c>
      <c r="E7" s="35">
        <v>51883911.923100002</v>
      </c>
      <c r="F7" s="41"/>
      <c r="G7" s="34">
        <v>10500</v>
      </c>
      <c r="H7" s="34"/>
      <c r="I7" s="34"/>
      <c r="J7" s="34">
        <v>15277616.788559996</v>
      </c>
      <c r="K7" s="38"/>
      <c r="L7" s="39"/>
    </row>
    <row r="8" spans="2:12" ht="30.75" customHeight="1" x14ac:dyDescent="0.2">
      <c r="B8" s="65" t="s">
        <v>48</v>
      </c>
      <c r="C8" s="33">
        <f t="shared" si="0"/>
        <v>274806234.10960007</v>
      </c>
      <c r="D8" s="34">
        <f>636212.72+7484469.38</f>
        <v>8120682.0999999996</v>
      </c>
      <c r="E8" s="35">
        <v>266685552.00960004</v>
      </c>
      <c r="F8" s="36"/>
      <c r="G8" s="37">
        <v>4266</v>
      </c>
      <c r="H8" s="34"/>
      <c r="I8" s="34">
        <v>114180.04803999999</v>
      </c>
      <c r="J8" s="34">
        <v>163696111.06915987</v>
      </c>
      <c r="K8" s="38"/>
      <c r="L8" s="39"/>
    </row>
    <row r="9" spans="2:12" ht="30.75" customHeight="1" x14ac:dyDescent="0.2">
      <c r="B9" s="65" t="s">
        <v>49</v>
      </c>
      <c r="C9" s="33">
        <f t="shared" si="0"/>
        <v>55991905.408000007</v>
      </c>
      <c r="D9" s="34">
        <v>1086000</v>
      </c>
      <c r="E9" s="35">
        <v>54905905.408000007</v>
      </c>
      <c r="F9" s="36"/>
      <c r="G9" s="37">
        <v>2700</v>
      </c>
      <c r="H9" s="34"/>
      <c r="I9" s="34"/>
      <c r="J9" s="34">
        <v>11768013.402000001</v>
      </c>
      <c r="K9" s="38"/>
      <c r="L9" s="39"/>
    </row>
    <row r="10" spans="2:12" ht="30.75" customHeight="1" x14ac:dyDescent="0.2">
      <c r="B10" s="65" t="s">
        <v>50</v>
      </c>
      <c r="C10" s="33">
        <f t="shared" si="0"/>
        <v>49071137.551799998</v>
      </c>
      <c r="D10" s="34">
        <v>44600963.888099998</v>
      </c>
      <c r="E10" s="35">
        <v>4470173.6636999995</v>
      </c>
      <c r="F10" s="36">
        <v>257831</v>
      </c>
      <c r="G10" s="37"/>
      <c r="H10" s="34">
        <v>18923.810000000001</v>
      </c>
      <c r="I10" s="34">
        <v>387308.07396000001</v>
      </c>
      <c r="J10" s="34">
        <v>313446.27360000001</v>
      </c>
      <c r="K10" s="38">
        <v>1768.1089999999999</v>
      </c>
      <c r="L10" s="39">
        <v>18</v>
      </c>
    </row>
    <row r="11" spans="2:12" ht="30.75" customHeight="1" thickBot="1" x14ac:dyDescent="0.25">
      <c r="B11" s="65" t="s">
        <v>51</v>
      </c>
      <c r="C11" s="43">
        <f t="shared" si="0"/>
        <v>870820.9852</v>
      </c>
      <c r="D11" s="44">
        <v>751280</v>
      </c>
      <c r="E11" s="45">
        <v>119540.98520000001</v>
      </c>
      <c r="F11" s="46">
        <v>1080.0899999999999</v>
      </c>
      <c r="G11" s="47"/>
      <c r="H11" s="44">
        <v>13051.1</v>
      </c>
      <c r="I11" s="44">
        <v>26712.353000000003</v>
      </c>
      <c r="J11" s="44">
        <v>4642.95</v>
      </c>
      <c r="K11" s="48">
        <v>1065.213</v>
      </c>
      <c r="L11" s="49">
        <v>91.283000000000001</v>
      </c>
    </row>
    <row r="12" spans="2:12" ht="30.75" customHeight="1" thickTop="1" thickBot="1" x14ac:dyDescent="0.25">
      <c r="B12" s="66" t="s">
        <v>52</v>
      </c>
      <c r="C12" s="67">
        <f t="shared" ref="C12:L12" si="1">SUM(C5:C11)</f>
        <v>503183441.53810006</v>
      </c>
      <c r="D12" s="52">
        <f t="shared" si="1"/>
        <v>54707361.028099999</v>
      </c>
      <c r="E12" s="53">
        <f t="shared" si="1"/>
        <v>448476080.51000005</v>
      </c>
      <c r="F12" s="54">
        <f t="shared" si="1"/>
        <v>258911.09</v>
      </c>
      <c r="G12" s="51">
        <f t="shared" si="1"/>
        <v>17466</v>
      </c>
      <c r="H12" s="52">
        <f t="shared" si="1"/>
        <v>31974.910000000003</v>
      </c>
      <c r="I12" s="52">
        <f t="shared" si="1"/>
        <v>528200.47499999998</v>
      </c>
      <c r="J12" s="52">
        <f t="shared" si="1"/>
        <v>274252949.99831975</v>
      </c>
      <c r="K12" s="55">
        <f t="shared" si="1"/>
        <v>2833.3220000000001</v>
      </c>
      <c r="L12" s="56">
        <f t="shared" si="1"/>
        <v>109.283</v>
      </c>
    </row>
    <row r="13" spans="2:12" ht="12" thickTop="1" x14ac:dyDescent="0.2"/>
    <row r="14" spans="2:12" x14ac:dyDescent="0.2">
      <c r="B14" s="57" t="s">
        <v>53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ColWidth="16.140625" defaultRowHeight="11.25" x14ac:dyDescent="0.2"/>
  <cols>
    <col min="1" max="1" width="2" style="16" customWidth="1"/>
    <col min="2" max="2" width="31.42578125" style="16" customWidth="1"/>
    <col min="3" max="256" width="16.140625" style="16"/>
    <col min="257" max="257" width="2" style="16" customWidth="1"/>
    <col min="258" max="258" width="31.42578125" style="16" customWidth="1"/>
    <col min="259" max="512" width="16.140625" style="16"/>
    <col min="513" max="513" width="2" style="16" customWidth="1"/>
    <col min="514" max="514" width="31.42578125" style="16" customWidth="1"/>
    <col min="515" max="768" width="16.140625" style="16"/>
    <col min="769" max="769" width="2" style="16" customWidth="1"/>
    <col min="770" max="770" width="31.42578125" style="16" customWidth="1"/>
    <col min="771" max="1024" width="16.140625" style="16"/>
    <col min="1025" max="1025" width="2" style="16" customWidth="1"/>
    <col min="1026" max="1026" width="31.42578125" style="16" customWidth="1"/>
    <col min="1027" max="1280" width="16.140625" style="16"/>
    <col min="1281" max="1281" width="2" style="16" customWidth="1"/>
    <col min="1282" max="1282" width="31.42578125" style="16" customWidth="1"/>
    <col min="1283" max="1536" width="16.140625" style="16"/>
    <col min="1537" max="1537" width="2" style="16" customWidth="1"/>
    <col min="1538" max="1538" width="31.42578125" style="16" customWidth="1"/>
    <col min="1539" max="1792" width="16.140625" style="16"/>
    <col min="1793" max="1793" width="2" style="16" customWidth="1"/>
    <col min="1794" max="1794" width="31.42578125" style="16" customWidth="1"/>
    <col min="1795" max="2048" width="16.140625" style="16"/>
    <col min="2049" max="2049" width="2" style="16" customWidth="1"/>
    <col min="2050" max="2050" width="31.42578125" style="16" customWidth="1"/>
    <col min="2051" max="2304" width="16.140625" style="16"/>
    <col min="2305" max="2305" width="2" style="16" customWidth="1"/>
    <col min="2306" max="2306" width="31.42578125" style="16" customWidth="1"/>
    <col min="2307" max="2560" width="16.140625" style="16"/>
    <col min="2561" max="2561" width="2" style="16" customWidth="1"/>
    <col min="2562" max="2562" width="31.42578125" style="16" customWidth="1"/>
    <col min="2563" max="2816" width="16.140625" style="16"/>
    <col min="2817" max="2817" width="2" style="16" customWidth="1"/>
    <col min="2818" max="2818" width="31.42578125" style="16" customWidth="1"/>
    <col min="2819" max="3072" width="16.140625" style="16"/>
    <col min="3073" max="3073" width="2" style="16" customWidth="1"/>
    <col min="3074" max="3074" width="31.42578125" style="16" customWidth="1"/>
    <col min="3075" max="3328" width="16.140625" style="16"/>
    <col min="3329" max="3329" width="2" style="16" customWidth="1"/>
    <col min="3330" max="3330" width="31.42578125" style="16" customWidth="1"/>
    <col min="3331" max="3584" width="16.140625" style="16"/>
    <col min="3585" max="3585" width="2" style="16" customWidth="1"/>
    <col min="3586" max="3586" width="31.42578125" style="16" customWidth="1"/>
    <col min="3587" max="3840" width="16.140625" style="16"/>
    <col min="3841" max="3841" width="2" style="16" customWidth="1"/>
    <col min="3842" max="3842" width="31.42578125" style="16" customWidth="1"/>
    <col min="3843" max="4096" width="16.140625" style="16"/>
    <col min="4097" max="4097" width="2" style="16" customWidth="1"/>
    <col min="4098" max="4098" width="31.42578125" style="16" customWidth="1"/>
    <col min="4099" max="4352" width="16.140625" style="16"/>
    <col min="4353" max="4353" width="2" style="16" customWidth="1"/>
    <col min="4354" max="4354" width="31.42578125" style="16" customWidth="1"/>
    <col min="4355" max="4608" width="16.140625" style="16"/>
    <col min="4609" max="4609" width="2" style="16" customWidth="1"/>
    <col min="4610" max="4610" width="31.42578125" style="16" customWidth="1"/>
    <col min="4611" max="4864" width="16.140625" style="16"/>
    <col min="4865" max="4865" width="2" style="16" customWidth="1"/>
    <col min="4866" max="4866" width="31.42578125" style="16" customWidth="1"/>
    <col min="4867" max="5120" width="16.140625" style="16"/>
    <col min="5121" max="5121" width="2" style="16" customWidth="1"/>
    <col min="5122" max="5122" width="31.42578125" style="16" customWidth="1"/>
    <col min="5123" max="5376" width="16.140625" style="16"/>
    <col min="5377" max="5377" width="2" style="16" customWidth="1"/>
    <col min="5378" max="5378" width="31.42578125" style="16" customWidth="1"/>
    <col min="5379" max="5632" width="16.140625" style="16"/>
    <col min="5633" max="5633" width="2" style="16" customWidth="1"/>
    <col min="5634" max="5634" width="31.42578125" style="16" customWidth="1"/>
    <col min="5635" max="5888" width="16.140625" style="16"/>
    <col min="5889" max="5889" width="2" style="16" customWidth="1"/>
    <col min="5890" max="5890" width="31.42578125" style="16" customWidth="1"/>
    <col min="5891" max="6144" width="16.140625" style="16"/>
    <col min="6145" max="6145" width="2" style="16" customWidth="1"/>
    <col min="6146" max="6146" width="31.42578125" style="16" customWidth="1"/>
    <col min="6147" max="6400" width="16.140625" style="16"/>
    <col min="6401" max="6401" width="2" style="16" customWidth="1"/>
    <col min="6402" max="6402" width="31.42578125" style="16" customWidth="1"/>
    <col min="6403" max="6656" width="16.140625" style="16"/>
    <col min="6657" max="6657" width="2" style="16" customWidth="1"/>
    <col min="6658" max="6658" width="31.42578125" style="16" customWidth="1"/>
    <col min="6659" max="6912" width="16.140625" style="16"/>
    <col min="6913" max="6913" width="2" style="16" customWidth="1"/>
    <col min="6914" max="6914" width="31.42578125" style="16" customWidth="1"/>
    <col min="6915" max="7168" width="16.140625" style="16"/>
    <col min="7169" max="7169" width="2" style="16" customWidth="1"/>
    <col min="7170" max="7170" width="31.42578125" style="16" customWidth="1"/>
    <col min="7171" max="7424" width="16.140625" style="16"/>
    <col min="7425" max="7425" width="2" style="16" customWidth="1"/>
    <col min="7426" max="7426" width="31.42578125" style="16" customWidth="1"/>
    <col min="7427" max="7680" width="16.140625" style="16"/>
    <col min="7681" max="7681" width="2" style="16" customWidth="1"/>
    <col min="7682" max="7682" width="31.42578125" style="16" customWidth="1"/>
    <col min="7683" max="7936" width="16.140625" style="16"/>
    <col min="7937" max="7937" width="2" style="16" customWidth="1"/>
    <col min="7938" max="7938" width="31.42578125" style="16" customWidth="1"/>
    <col min="7939" max="8192" width="16.140625" style="16"/>
    <col min="8193" max="8193" width="2" style="16" customWidth="1"/>
    <col min="8194" max="8194" width="31.42578125" style="16" customWidth="1"/>
    <col min="8195" max="8448" width="16.140625" style="16"/>
    <col min="8449" max="8449" width="2" style="16" customWidth="1"/>
    <col min="8450" max="8450" width="31.42578125" style="16" customWidth="1"/>
    <col min="8451" max="8704" width="16.140625" style="16"/>
    <col min="8705" max="8705" width="2" style="16" customWidth="1"/>
    <col min="8706" max="8706" width="31.42578125" style="16" customWidth="1"/>
    <col min="8707" max="8960" width="16.140625" style="16"/>
    <col min="8961" max="8961" width="2" style="16" customWidth="1"/>
    <col min="8962" max="8962" width="31.42578125" style="16" customWidth="1"/>
    <col min="8963" max="9216" width="16.140625" style="16"/>
    <col min="9217" max="9217" width="2" style="16" customWidth="1"/>
    <col min="9218" max="9218" width="31.42578125" style="16" customWidth="1"/>
    <col min="9219" max="9472" width="16.140625" style="16"/>
    <col min="9473" max="9473" width="2" style="16" customWidth="1"/>
    <col min="9474" max="9474" width="31.42578125" style="16" customWidth="1"/>
    <col min="9475" max="9728" width="16.140625" style="16"/>
    <col min="9729" max="9729" width="2" style="16" customWidth="1"/>
    <col min="9730" max="9730" width="31.42578125" style="16" customWidth="1"/>
    <col min="9731" max="9984" width="16.140625" style="16"/>
    <col min="9985" max="9985" width="2" style="16" customWidth="1"/>
    <col min="9986" max="9986" width="31.42578125" style="16" customWidth="1"/>
    <col min="9987" max="10240" width="16.140625" style="16"/>
    <col min="10241" max="10241" width="2" style="16" customWidth="1"/>
    <col min="10242" max="10242" width="31.42578125" style="16" customWidth="1"/>
    <col min="10243" max="10496" width="16.140625" style="16"/>
    <col min="10497" max="10497" width="2" style="16" customWidth="1"/>
    <col min="10498" max="10498" width="31.42578125" style="16" customWidth="1"/>
    <col min="10499" max="10752" width="16.140625" style="16"/>
    <col min="10753" max="10753" width="2" style="16" customWidth="1"/>
    <col min="10754" max="10754" width="31.42578125" style="16" customWidth="1"/>
    <col min="10755" max="11008" width="16.140625" style="16"/>
    <col min="11009" max="11009" width="2" style="16" customWidth="1"/>
    <col min="11010" max="11010" width="31.42578125" style="16" customWidth="1"/>
    <col min="11011" max="11264" width="16.140625" style="16"/>
    <col min="11265" max="11265" width="2" style="16" customWidth="1"/>
    <col min="11266" max="11266" width="31.42578125" style="16" customWidth="1"/>
    <col min="11267" max="11520" width="16.140625" style="16"/>
    <col min="11521" max="11521" width="2" style="16" customWidth="1"/>
    <col min="11522" max="11522" width="31.42578125" style="16" customWidth="1"/>
    <col min="11523" max="11776" width="16.140625" style="16"/>
    <col min="11777" max="11777" width="2" style="16" customWidth="1"/>
    <col min="11778" max="11778" width="31.42578125" style="16" customWidth="1"/>
    <col min="11779" max="12032" width="16.140625" style="16"/>
    <col min="12033" max="12033" width="2" style="16" customWidth="1"/>
    <col min="12034" max="12034" width="31.42578125" style="16" customWidth="1"/>
    <col min="12035" max="12288" width="16.140625" style="16"/>
    <col min="12289" max="12289" width="2" style="16" customWidth="1"/>
    <col min="12290" max="12290" width="31.42578125" style="16" customWidth="1"/>
    <col min="12291" max="12544" width="16.140625" style="16"/>
    <col min="12545" max="12545" width="2" style="16" customWidth="1"/>
    <col min="12546" max="12546" width="31.42578125" style="16" customWidth="1"/>
    <col min="12547" max="12800" width="16.140625" style="16"/>
    <col min="12801" max="12801" width="2" style="16" customWidth="1"/>
    <col min="12802" max="12802" width="31.42578125" style="16" customWidth="1"/>
    <col min="12803" max="13056" width="16.140625" style="16"/>
    <col min="13057" max="13057" width="2" style="16" customWidth="1"/>
    <col min="13058" max="13058" width="31.42578125" style="16" customWidth="1"/>
    <col min="13059" max="13312" width="16.140625" style="16"/>
    <col min="13313" max="13313" width="2" style="16" customWidth="1"/>
    <col min="13314" max="13314" width="31.42578125" style="16" customWidth="1"/>
    <col min="13315" max="13568" width="16.140625" style="16"/>
    <col min="13569" max="13569" width="2" style="16" customWidth="1"/>
    <col min="13570" max="13570" width="31.42578125" style="16" customWidth="1"/>
    <col min="13571" max="13824" width="16.140625" style="16"/>
    <col min="13825" max="13825" width="2" style="16" customWidth="1"/>
    <col min="13826" max="13826" width="31.42578125" style="16" customWidth="1"/>
    <col min="13827" max="14080" width="16.140625" style="16"/>
    <col min="14081" max="14081" width="2" style="16" customWidth="1"/>
    <col min="14082" max="14082" width="31.42578125" style="16" customWidth="1"/>
    <col min="14083" max="14336" width="16.140625" style="16"/>
    <col min="14337" max="14337" width="2" style="16" customWidth="1"/>
    <col min="14338" max="14338" width="31.42578125" style="16" customWidth="1"/>
    <col min="14339" max="14592" width="16.140625" style="16"/>
    <col min="14593" max="14593" width="2" style="16" customWidth="1"/>
    <col min="14594" max="14594" width="31.42578125" style="16" customWidth="1"/>
    <col min="14595" max="14848" width="16.140625" style="16"/>
    <col min="14849" max="14849" width="2" style="16" customWidth="1"/>
    <col min="14850" max="14850" width="31.42578125" style="16" customWidth="1"/>
    <col min="14851" max="15104" width="16.140625" style="16"/>
    <col min="15105" max="15105" width="2" style="16" customWidth="1"/>
    <col min="15106" max="15106" width="31.42578125" style="16" customWidth="1"/>
    <col min="15107" max="15360" width="16.140625" style="16"/>
    <col min="15361" max="15361" width="2" style="16" customWidth="1"/>
    <col min="15362" max="15362" width="31.42578125" style="16" customWidth="1"/>
    <col min="15363" max="15616" width="16.140625" style="16"/>
    <col min="15617" max="15617" width="2" style="16" customWidth="1"/>
    <col min="15618" max="15618" width="31.42578125" style="16" customWidth="1"/>
    <col min="15619" max="15872" width="16.140625" style="16"/>
    <col min="15873" max="15873" width="2" style="16" customWidth="1"/>
    <col min="15874" max="15874" width="31.42578125" style="16" customWidth="1"/>
    <col min="15875" max="16128" width="16.140625" style="16"/>
    <col min="16129" max="16129" width="2" style="16" customWidth="1"/>
    <col min="16130" max="16130" width="31.42578125" style="16" customWidth="1"/>
    <col min="16131" max="16384" width="16.140625" style="16"/>
  </cols>
  <sheetData>
    <row r="1" spans="2:12" s="12" customFormat="1" ht="23.25" customHeight="1" x14ac:dyDescent="0.2">
      <c r="B1" s="173" t="s">
        <v>64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25599922.100499988</v>
      </c>
      <c r="D5" s="70"/>
      <c r="E5" s="71">
        <v>25599922.100499988</v>
      </c>
      <c r="F5" s="28"/>
      <c r="G5" s="29"/>
      <c r="H5" s="26"/>
      <c r="I5" s="26"/>
      <c r="J5" s="70">
        <v>2171046.9600000014</v>
      </c>
      <c r="K5" s="30"/>
      <c r="L5" s="31"/>
    </row>
    <row r="6" spans="2:12" ht="30.75" customHeight="1" x14ac:dyDescent="0.2">
      <c r="B6" s="65" t="s">
        <v>46</v>
      </c>
      <c r="C6" s="72">
        <v>46676372.80751799</v>
      </c>
      <c r="D6" s="73"/>
      <c r="E6" s="74">
        <v>46676372.80751799</v>
      </c>
      <c r="F6" s="36"/>
      <c r="G6" s="37"/>
      <c r="H6" s="34"/>
      <c r="I6" s="34"/>
      <c r="J6" s="73">
        <v>96650810.239300013</v>
      </c>
      <c r="K6" s="38"/>
      <c r="L6" s="39"/>
    </row>
    <row r="7" spans="2:12" ht="30.75" customHeight="1" x14ac:dyDescent="0.2">
      <c r="B7" s="65" t="s">
        <v>47</v>
      </c>
      <c r="C7" s="72">
        <v>35099701.493317999</v>
      </c>
      <c r="D7" s="73">
        <v>129738.84000000358</v>
      </c>
      <c r="E7" s="74">
        <v>34969962.653317995</v>
      </c>
      <c r="F7" s="41"/>
      <c r="G7" s="34">
        <v>9900</v>
      </c>
      <c r="H7" s="34"/>
      <c r="I7" s="34"/>
      <c r="J7" s="73">
        <v>8079919.1249999991</v>
      </c>
      <c r="K7" s="38"/>
      <c r="L7" s="39"/>
    </row>
    <row r="8" spans="2:12" ht="30.75" customHeight="1" x14ac:dyDescent="0.2">
      <c r="B8" s="65" t="s">
        <v>48</v>
      </c>
      <c r="C8" s="72">
        <v>267304380.44580007</v>
      </c>
      <c r="D8" s="73">
        <v>2591380.6699999869</v>
      </c>
      <c r="E8" s="74">
        <v>264712999.77580008</v>
      </c>
      <c r="F8" s="36">
        <v>191093.63999999998</v>
      </c>
      <c r="G8" s="37">
        <v>5881.08</v>
      </c>
      <c r="H8" s="34"/>
      <c r="I8" s="34"/>
      <c r="J8" s="73">
        <v>138031490.96810007</v>
      </c>
      <c r="K8" s="38"/>
      <c r="L8" s="39">
        <v>4.827</v>
      </c>
    </row>
    <row r="9" spans="2:12" ht="30.75" customHeight="1" x14ac:dyDescent="0.2">
      <c r="B9" s="65" t="s">
        <v>49</v>
      </c>
      <c r="C9" s="72">
        <v>39675002.715399995</v>
      </c>
      <c r="D9" s="73">
        <v>1728366.7200000063</v>
      </c>
      <c r="E9" s="74">
        <v>37946635.995399989</v>
      </c>
      <c r="F9" s="36"/>
      <c r="G9" s="37">
        <v>2100</v>
      </c>
      <c r="H9" s="34"/>
      <c r="I9" s="34"/>
      <c r="J9" s="73">
        <v>8586754.8927000016</v>
      </c>
      <c r="K9" s="38"/>
      <c r="L9" s="39"/>
    </row>
    <row r="10" spans="2:12" ht="30.75" customHeight="1" x14ac:dyDescent="0.2">
      <c r="B10" s="65" t="s">
        <v>50</v>
      </c>
      <c r="C10" s="72">
        <v>55621979.425899997</v>
      </c>
      <c r="D10" s="73">
        <v>51203766.969999999</v>
      </c>
      <c r="E10" s="74">
        <v>4418212.4559000004</v>
      </c>
      <c r="F10" s="36">
        <v>21000</v>
      </c>
      <c r="G10" s="37"/>
      <c r="H10" s="34">
        <v>15568.240000000002</v>
      </c>
      <c r="I10" s="34">
        <v>631190.82802199991</v>
      </c>
      <c r="J10" s="73">
        <v>315804.13489999995</v>
      </c>
      <c r="K10" s="38">
        <v>1421.951</v>
      </c>
      <c r="L10" s="39">
        <v>10</v>
      </c>
    </row>
    <row r="11" spans="2:12" ht="30.75" customHeight="1" thickBot="1" x14ac:dyDescent="0.25">
      <c r="B11" s="65" t="s">
        <v>51</v>
      </c>
      <c r="C11" s="75">
        <v>421904.33999999997</v>
      </c>
      <c r="D11" s="76">
        <v>259271.99999999997</v>
      </c>
      <c r="E11" s="77">
        <v>162632.34</v>
      </c>
      <c r="F11" s="46">
        <v>1107.6500000000001</v>
      </c>
      <c r="G11" s="47"/>
      <c r="H11" s="44">
        <v>1544.54</v>
      </c>
      <c r="I11" s="44">
        <v>24865.558000000001</v>
      </c>
      <c r="J11" s="76">
        <v>5728.4000000000005</v>
      </c>
      <c r="K11" s="48">
        <v>1991.057</v>
      </c>
      <c r="L11" s="49">
        <v>1.6970000000000001</v>
      </c>
    </row>
    <row r="12" spans="2:12" ht="30.75" customHeight="1" thickTop="1" thickBot="1" x14ac:dyDescent="0.25">
      <c r="B12" s="66" t="s">
        <v>52</v>
      </c>
      <c r="C12" s="78">
        <v>470399263.32843608</v>
      </c>
      <c r="D12" s="79">
        <v>55912525.199999988</v>
      </c>
      <c r="E12" s="80">
        <v>414486738.12843609</v>
      </c>
      <c r="F12" s="54">
        <v>213201.29</v>
      </c>
      <c r="G12" s="51">
        <v>17881.080000000002</v>
      </c>
      <c r="H12" s="52">
        <v>17112.78</v>
      </c>
      <c r="I12" s="52">
        <v>656056.38602200011</v>
      </c>
      <c r="J12" s="79">
        <v>253841554.72000006</v>
      </c>
      <c r="K12" s="55">
        <v>3413.0080000000003</v>
      </c>
      <c r="L12" s="56">
        <v>16.524000000000001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66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22585038.698401012</v>
      </c>
      <c r="D5" s="70"/>
      <c r="E5" s="71">
        <v>22585038.698401012</v>
      </c>
      <c r="F5" s="28"/>
      <c r="G5" s="29"/>
      <c r="H5" s="26"/>
      <c r="I5" s="26"/>
      <c r="J5" s="70">
        <v>2122282.6761000007</v>
      </c>
      <c r="K5" s="30"/>
      <c r="L5" s="31"/>
    </row>
    <row r="6" spans="2:12" ht="30.75" customHeight="1" x14ac:dyDescent="0.2">
      <c r="B6" s="65" t="s">
        <v>46</v>
      </c>
      <c r="C6" s="72">
        <v>65754338.174271047</v>
      </c>
      <c r="D6" s="73"/>
      <c r="E6" s="74">
        <v>65754338.174271047</v>
      </c>
      <c r="F6" s="36"/>
      <c r="G6" s="37"/>
      <c r="H6" s="34"/>
      <c r="I6" s="34"/>
      <c r="J6" s="73">
        <v>141585009.65310001</v>
      </c>
      <c r="K6" s="38"/>
      <c r="L6" s="39"/>
    </row>
    <row r="7" spans="2:12" ht="30.75" customHeight="1" x14ac:dyDescent="0.2">
      <c r="B7" s="65" t="s">
        <v>47</v>
      </c>
      <c r="C7" s="72">
        <v>65194720.299769998</v>
      </c>
      <c r="D7" s="73">
        <v>107506.16000000387</v>
      </c>
      <c r="E7" s="74">
        <v>65087214.139769994</v>
      </c>
      <c r="F7" s="41"/>
      <c r="G7" s="34">
        <v>7506.3</v>
      </c>
      <c r="H7" s="34"/>
      <c r="I7" s="34"/>
      <c r="J7" s="73">
        <v>15363147.962100001</v>
      </c>
      <c r="K7" s="38"/>
      <c r="L7" s="39">
        <v>6.1159999999999999E-2</v>
      </c>
    </row>
    <row r="8" spans="2:12" ht="30.75" customHeight="1" x14ac:dyDescent="0.2">
      <c r="B8" s="65" t="s">
        <v>48</v>
      </c>
      <c r="C8" s="72">
        <v>190825742.13880199</v>
      </c>
      <c r="D8" s="73">
        <v>3735778.8179999888</v>
      </c>
      <c r="E8" s="74">
        <v>187089963.320802</v>
      </c>
      <c r="F8" s="36">
        <v>131434.01999999999</v>
      </c>
      <c r="G8" s="37">
        <v>8462.2899999999991</v>
      </c>
      <c r="H8" s="34">
        <v>184.96</v>
      </c>
      <c r="I8" s="34">
        <v>3081.6909999999998</v>
      </c>
      <c r="J8" s="73">
        <v>94684628.748900026</v>
      </c>
      <c r="K8" s="38"/>
      <c r="L8" s="39"/>
    </row>
    <row r="9" spans="2:12" ht="30.75" customHeight="1" x14ac:dyDescent="0.2">
      <c r="B9" s="65" t="s">
        <v>49</v>
      </c>
      <c r="C9" s="72">
        <v>53572731.068502009</v>
      </c>
      <c r="D9" s="73">
        <v>163017.32200000435</v>
      </c>
      <c r="E9" s="74">
        <v>53409713.746502005</v>
      </c>
      <c r="F9" s="36"/>
      <c r="G9" s="37">
        <v>114.00000000000001</v>
      </c>
      <c r="H9" s="34"/>
      <c r="I9" s="34">
        <v>804.67650000000003</v>
      </c>
      <c r="J9" s="73">
        <v>13951869.458300002</v>
      </c>
      <c r="K9" s="38"/>
      <c r="L9" s="39">
        <v>0.16402</v>
      </c>
    </row>
    <row r="10" spans="2:12" ht="30.75" customHeight="1" x14ac:dyDescent="0.2">
      <c r="B10" s="65" t="s">
        <v>50</v>
      </c>
      <c r="C10" s="72">
        <v>42034534.781199999</v>
      </c>
      <c r="D10" s="73">
        <v>37064655.046800002</v>
      </c>
      <c r="E10" s="74">
        <v>4969879.7344000004</v>
      </c>
      <c r="F10" s="36">
        <v>72767.179999999993</v>
      </c>
      <c r="G10" s="37"/>
      <c r="H10" s="34">
        <v>23545.200000000001</v>
      </c>
      <c r="I10" s="34">
        <v>408414.89423000003</v>
      </c>
      <c r="J10" s="73">
        <v>835156.03150000004</v>
      </c>
      <c r="K10" s="38">
        <v>2306.591371</v>
      </c>
      <c r="L10" s="39">
        <v>7.8228199999999992</v>
      </c>
    </row>
    <row r="11" spans="2:12" ht="30.75" customHeight="1" thickBot="1" x14ac:dyDescent="0.25">
      <c r="B11" s="65" t="s">
        <v>51</v>
      </c>
      <c r="C11" s="75">
        <v>48083.683199999999</v>
      </c>
      <c r="D11" s="76">
        <v>32615.333200000001</v>
      </c>
      <c r="E11" s="77">
        <v>15468.35</v>
      </c>
      <c r="F11" s="46">
        <v>824.35</v>
      </c>
      <c r="G11" s="47"/>
      <c r="H11" s="44">
        <v>335092.74000000005</v>
      </c>
      <c r="I11" s="44">
        <v>8868.707269999999</v>
      </c>
      <c r="J11" s="76">
        <v>15255</v>
      </c>
      <c r="K11" s="48">
        <v>760.75700000000006</v>
      </c>
      <c r="L11" s="49"/>
    </row>
    <row r="12" spans="2:12" ht="30.75" customHeight="1" thickTop="1" thickBot="1" x14ac:dyDescent="0.25">
      <c r="B12" s="66" t="s">
        <v>52</v>
      </c>
      <c r="C12" s="78">
        <v>440015188.84414601</v>
      </c>
      <c r="D12" s="79">
        <v>41103572.680000007</v>
      </c>
      <c r="E12" s="80">
        <v>398911616.16414601</v>
      </c>
      <c r="F12" s="54">
        <v>205025.55</v>
      </c>
      <c r="G12" s="51">
        <v>16082.59</v>
      </c>
      <c r="H12" s="52">
        <v>358822.90000000008</v>
      </c>
      <c r="I12" s="52">
        <v>421169.96900000004</v>
      </c>
      <c r="J12" s="79">
        <v>268557349.53000003</v>
      </c>
      <c r="K12" s="55">
        <v>3067.3483709999996</v>
      </c>
      <c r="L12" s="56">
        <v>8.048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67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18996553.282999992</v>
      </c>
      <c r="D5" s="70"/>
      <c r="E5" s="71">
        <v>18996553.282999992</v>
      </c>
      <c r="F5" s="28"/>
      <c r="G5" s="29"/>
      <c r="H5" s="26"/>
      <c r="I5" s="26"/>
      <c r="J5" s="70">
        <v>2175662.1600000006</v>
      </c>
      <c r="K5" s="30"/>
      <c r="L5" s="31"/>
    </row>
    <row r="6" spans="2:12" ht="30.75" customHeight="1" x14ac:dyDescent="0.2">
      <c r="B6" s="65" t="s">
        <v>46</v>
      </c>
      <c r="C6" s="72">
        <v>69921039.020399988</v>
      </c>
      <c r="D6" s="73"/>
      <c r="E6" s="74">
        <v>69921039.020399988</v>
      </c>
      <c r="F6" s="36"/>
      <c r="G6" s="37"/>
      <c r="H6" s="34"/>
      <c r="I6" s="34"/>
      <c r="J6" s="73">
        <v>144682257.7088002</v>
      </c>
      <c r="K6" s="38"/>
      <c r="L6" s="39"/>
    </row>
    <row r="7" spans="2:12" ht="30.75" customHeight="1" x14ac:dyDescent="0.2">
      <c r="B7" s="65" t="s">
        <v>47</v>
      </c>
      <c r="C7" s="72">
        <v>65885847.791099995</v>
      </c>
      <c r="D7" s="73">
        <v>2104999.9999999925</v>
      </c>
      <c r="E7" s="74">
        <v>63780847.791100003</v>
      </c>
      <c r="F7" s="41">
        <v>320000</v>
      </c>
      <c r="G7" s="34"/>
      <c r="H7" s="34"/>
      <c r="I7" s="34"/>
      <c r="J7" s="73">
        <v>13440118.416699998</v>
      </c>
      <c r="K7" s="38"/>
      <c r="L7" s="39"/>
    </row>
    <row r="8" spans="2:12" ht="30.75" customHeight="1" x14ac:dyDescent="0.2">
      <c r="B8" s="65" t="s">
        <v>48</v>
      </c>
      <c r="C8" s="72">
        <v>236745972.9682</v>
      </c>
      <c r="D8" s="73">
        <v>4602269.5799999833</v>
      </c>
      <c r="E8" s="74">
        <v>232143703.38820001</v>
      </c>
      <c r="F8" s="36">
        <v>370146.28500200005</v>
      </c>
      <c r="G8" s="37"/>
      <c r="H8" s="34"/>
      <c r="I8" s="34">
        <v>9665.4500000000007</v>
      </c>
      <c r="J8" s="73">
        <v>85776602.019199952</v>
      </c>
      <c r="K8" s="38"/>
      <c r="L8" s="39"/>
    </row>
    <row r="9" spans="2:12" ht="30.75" customHeight="1" x14ac:dyDescent="0.2">
      <c r="B9" s="65" t="s">
        <v>49</v>
      </c>
      <c r="C9" s="72">
        <v>21571514.160999998</v>
      </c>
      <c r="D9" s="73"/>
      <c r="E9" s="74">
        <v>21571514.160999998</v>
      </c>
      <c r="F9" s="36"/>
      <c r="G9" s="37"/>
      <c r="H9" s="34"/>
      <c r="I9" s="34"/>
      <c r="J9" s="73">
        <v>4875103.3104999997</v>
      </c>
      <c r="K9" s="38"/>
      <c r="L9" s="39"/>
    </row>
    <row r="10" spans="2:12" ht="30.75" customHeight="1" x14ac:dyDescent="0.2">
      <c r="B10" s="65" t="s">
        <v>50</v>
      </c>
      <c r="C10" s="72">
        <v>49510291.916299999</v>
      </c>
      <c r="D10" s="73">
        <v>42379995.93</v>
      </c>
      <c r="E10" s="74">
        <v>7130295.9863</v>
      </c>
      <c r="F10" s="36">
        <v>81762.875002000001</v>
      </c>
      <c r="G10" s="37"/>
      <c r="H10" s="34">
        <v>23680.240000000002</v>
      </c>
      <c r="I10" s="34">
        <v>327050.53139999998</v>
      </c>
      <c r="J10" s="73">
        <v>1988039.1047999999</v>
      </c>
      <c r="K10" s="38"/>
      <c r="L10" s="39">
        <v>11.744999999999999</v>
      </c>
    </row>
    <row r="11" spans="2:12" ht="30.75" customHeight="1" thickBot="1" x14ac:dyDescent="0.25">
      <c r="B11" s="65" t="s">
        <v>51</v>
      </c>
      <c r="C11" s="75">
        <v>33890.400000000001</v>
      </c>
      <c r="D11" s="76">
        <v>29786.400000000001</v>
      </c>
      <c r="E11" s="77">
        <v>4104</v>
      </c>
      <c r="F11" s="46">
        <v>476.39</v>
      </c>
      <c r="G11" s="47"/>
      <c r="H11" s="44">
        <v>1377</v>
      </c>
      <c r="I11" s="44">
        <v>17236.427599999999</v>
      </c>
      <c r="J11" s="76">
        <v>215377.9</v>
      </c>
      <c r="K11" s="48"/>
      <c r="L11" s="49">
        <v>12.373000000000001</v>
      </c>
    </row>
    <row r="12" spans="2:12" ht="30.75" customHeight="1" thickTop="1" thickBot="1" x14ac:dyDescent="0.25">
      <c r="B12" s="66" t="s">
        <v>52</v>
      </c>
      <c r="C12" s="78">
        <v>462665109.5399999</v>
      </c>
      <c r="D12" s="79">
        <v>49117051.909999967</v>
      </c>
      <c r="E12" s="80">
        <v>413548057.62999994</v>
      </c>
      <c r="F12" s="54">
        <v>772385.55000399996</v>
      </c>
      <c r="G12" s="51"/>
      <c r="H12" s="52">
        <v>25057.24</v>
      </c>
      <c r="I12" s="52">
        <v>353952.40899999999</v>
      </c>
      <c r="J12" s="79">
        <v>253153160.62000015</v>
      </c>
      <c r="K12" s="55"/>
      <c r="L12" s="56">
        <v>24.118000000000002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68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22993763.070899993</v>
      </c>
      <c r="D5" s="70"/>
      <c r="E5" s="71">
        <v>22993763.070899993</v>
      </c>
      <c r="F5" s="28"/>
      <c r="G5" s="29"/>
      <c r="H5" s="26"/>
      <c r="I5" s="26"/>
      <c r="J5" s="70">
        <v>2799947.982700001</v>
      </c>
      <c r="K5" s="30"/>
      <c r="L5" s="31"/>
    </row>
    <row r="6" spans="2:12" ht="30.75" customHeight="1" x14ac:dyDescent="0.2">
      <c r="B6" s="65" t="s">
        <v>46</v>
      </c>
      <c r="C6" s="72">
        <v>85520150.947000101</v>
      </c>
      <c r="D6" s="73"/>
      <c r="E6" s="74">
        <v>85520150.947000101</v>
      </c>
      <c r="F6" s="36"/>
      <c r="G6" s="37"/>
      <c r="H6" s="34"/>
      <c r="I6" s="34"/>
      <c r="J6" s="73">
        <v>149489335.90790027</v>
      </c>
      <c r="K6" s="38"/>
      <c r="L6" s="39"/>
    </row>
    <row r="7" spans="2:12" ht="30.75" customHeight="1" x14ac:dyDescent="0.2">
      <c r="B7" s="65" t="s">
        <v>47</v>
      </c>
      <c r="C7" s="72">
        <v>96840732.180299982</v>
      </c>
      <c r="D7" s="73">
        <v>1232500</v>
      </c>
      <c r="E7" s="74">
        <v>95608232.180299982</v>
      </c>
      <c r="F7" s="41">
        <v>76525</v>
      </c>
      <c r="G7" s="34"/>
      <c r="H7" s="34"/>
      <c r="I7" s="34"/>
      <c r="J7" s="73">
        <v>18565349.928999998</v>
      </c>
      <c r="K7" s="38"/>
      <c r="L7" s="39"/>
    </row>
    <row r="8" spans="2:12" ht="30.75" customHeight="1" x14ac:dyDescent="0.2">
      <c r="B8" s="65" t="s">
        <v>48</v>
      </c>
      <c r="C8" s="72">
        <v>212816903.72140205</v>
      </c>
      <c r="D8" s="73">
        <v>3373437.0313020051</v>
      </c>
      <c r="E8" s="74">
        <v>209443466.69010004</v>
      </c>
      <c r="F8" s="36">
        <v>488498.22639999999</v>
      </c>
      <c r="G8" s="37"/>
      <c r="H8" s="34"/>
      <c r="I8" s="34">
        <v>30</v>
      </c>
      <c r="J8" s="73">
        <v>107428110.69439994</v>
      </c>
      <c r="K8" s="38"/>
      <c r="L8" s="39">
        <v>0.28100000000000003</v>
      </c>
    </row>
    <row r="9" spans="2:12" ht="30.75" customHeight="1" x14ac:dyDescent="0.2">
      <c r="B9" s="65" t="s">
        <v>49</v>
      </c>
      <c r="C9" s="72">
        <v>16287282.539000001</v>
      </c>
      <c r="D9" s="73">
        <v>120</v>
      </c>
      <c r="E9" s="74">
        <v>16287162.539000001</v>
      </c>
      <c r="F9" s="36"/>
      <c r="G9" s="37"/>
      <c r="H9" s="34"/>
      <c r="I9" s="34"/>
      <c r="J9" s="73">
        <v>3167382.426</v>
      </c>
      <c r="K9" s="38"/>
      <c r="L9" s="39">
        <v>0.03</v>
      </c>
    </row>
    <row r="10" spans="2:12" ht="30.75" customHeight="1" x14ac:dyDescent="0.2">
      <c r="B10" s="65" t="s">
        <v>50</v>
      </c>
      <c r="C10" s="72">
        <v>62036161.441402003</v>
      </c>
      <c r="D10" s="73">
        <v>48726025.688702002</v>
      </c>
      <c r="E10" s="74">
        <v>13310135.752700001</v>
      </c>
      <c r="F10" s="36">
        <v>150435.26359999998</v>
      </c>
      <c r="G10" s="37"/>
      <c r="H10" s="34">
        <v>24870.74</v>
      </c>
      <c r="I10" s="34">
        <v>368224.18949999998</v>
      </c>
      <c r="J10" s="73">
        <v>3285203.1899999995</v>
      </c>
      <c r="K10" s="38"/>
      <c r="L10" s="39">
        <v>10.285</v>
      </c>
    </row>
    <row r="11" spans="2:12" ht="30.75" customHeight="1" thickBot="1" x14ac:dyDescent="0.25">
      <c r="B11" s="65" t="s">
        <v>51</v>
      </c>
      <c r="C11" s="75">
        <v>13699.95</v>
      </c>
      <c r="D11" s="76">
        <v>13699.95</v>
      </c>
      <c r="E11" s="77"/>
      <c r="F11" s="46">
        <v>548</v>
      </c>
      <c r="G11" s="47"/>
      <c r="H11" s="44">
        <v>1489.69</v>
      </c>
      <c r="I11" s="44">
        <v>11838.244499999997</v>
      </c>
      <c r="J11" s="76">
        <v>255886.9</v>
      </c>
      <c r="K11" s="48"/>
      <c r="L11" s="49">
        <v>33.03</v>
      </c>
    </row>
    <row r="12" spans="2:12" ht="30.75" customHeight="1" thickTop="1" thickBot="1" x14ac:dyDescent="0.25">
      <c r="B12" s="66" t="s">
        <v>52</v>
      </c>
      <c r="C12" s="78">
        <v>496508693.8500042</v>
      </c>
      <c r="D12" s="79">
        <v>53345782.67000407</v>
      </c>
      <c r="E12" s="80">
        <v>443162911.18000013</v>
      </c>
      <c r="F12" s="54">
        <v>716006.49</v>
      </c>
      <c r="G12" s="51"/>
      <c r="H12" s="52">
        <v>26360.43</v>
      </c>
      <c r="I12" s="52">
        <v>380092.43399999995</v>
      </c>
      <c r="J12" s="79">
        <v>284991217.03000015</v>
      </c>
      <c r="K12" s="55"/>
      <c r="L12" s="56">
        <v>43.626000000000005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69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32596146.462999996</v>
      </c>
      <c r="D5" s="70"/>
      <c r="E5" s="71">
        <v>32596146.462999996</v>
      </c>
      <c r="F5" s="28"/>
      <c r="G5" s="29"/>
      <c r="H5" s="26"/>
      <c r="I5" s="26"/>
      <c r="J5" s="70">
        <v>2244374.9099999983</v>
      </c>
      <c r="K5" s="30"/>
      <c r="L5" s="31"/>
    </row>
    <row r="6" spans="2:12" ht="30.75" customHeight="1" x14ac:dyDescent="0.2">
      <c r="B6" s="65" t="s">
        <v>46</v>
      </c>
      <c r="C6" s="72">
        <v>126106588.63039997</v>
      </c>
      <c r="D6" s="73"/>
      <c r="E6" s="74">
        <v>126106588.63039997</v>
      </c>
      <c r="F6" s="36"/>
      <c r="G6" s="37"/>
      <c r="H6" s="34"/>
      <c r="I6" s="34"/>
      <c r="J6" s="73">
        <v>165577625.63371098</v>
      </c>
      <c r="K6" s="38"/>
      <c r="L6" s="39"/>
    </row>
    <row r="7" spans="2:12" ht="30.75" customHeight="1" x14ac:dyDescent="0.2">
      <c r="B7" s="65" t="s">
        <v>47</v>
      </c>
      <c r="C7" s="72">
        <v>73367554.510800004</v>
      </c>
      <c r="D7" s="73">
        <v>144000</v>
      </c>
      <c r="E7" s="74">
        <v>73223554.510800004</v>
      </c>
      <c r="F7" s="41">
        <v>160000</v>
      </c>
      <c r="G7" s="34"/>
      <c r="H7" s="34"/>
      <c r="I7" s="34"/>
      <c r="J7" s="73">
        <v>17523486.958399996</v>
      </c>
      <c r="K7" s="38"/>
      <c r="L7" s="39"/>
    </row>
    <row r="8" spans="2:12" ht="30.75" customHeight="1" x14ac:dyDescent="0.2">
      <c r="B8" s="65" t="s">
        <v>48</v>
      </c>
      <c r="C8" s="72">
        <v>175197300.55140001</v>
      </c>
      <c r="D8" s="73">
        <v>1346180.1800000072</v>
      </c>
      <c r="E8" s="74">
        <v>173851120.3714</v>
      </c>
      <c r="F8" s="36">
        <v>252685.56</v>
      </c>
      <c r="G8" s="37"/>
      <c r="H8" s="34"/>
      <c r="I8" s="34"/>
      <c r="J8" s="73">
        <v>103099838.0229111</v>
      </c>
      <c r="K8" s="38"/>
      <c r="L8" s="39">
        <v>0.75</v>
      </c>
    </row>
    <row r="9" spans="2:12" ht="30.75" customHeight="1" x14ac:dyDescent="0.2">
      <c r="B9" s="65" t="s">
        <v>49</v>
      </c>
      <c r="C9" s="72">
        <v>21810853.190400008</v>
      </c>
      <c r="D9" s="73">
        <v>1139445.5199999996</v>
      </c>
      <c r="E9" s="74">
        <v>20671407.670400009</v>
      </c>
      <c r="F9" s="36">
        <v>58500</v>
      </c>
      <c r="G9" s="37"/>
      <c r="H9" s="34">
        <v>44.227999999999994</v>
      </c>
      <c r="I9" s="34">
        <v>145</v>
      </c>
      <c r="J9" s="73">
        <v>3679824.7860000003</v>
      </c>
      <c r="K9" s="38"/>
      <c r="L9" s="39"/>
    </row>
    <row r="10" spans="2:12" ht="30.75" customHeight="1" x14ac:dyDescent="0.2">
      <c r="B10" s="65" t="s">
        <v>50</v>
      </c>
      <c r="C10" s="72">
        <v>56689064.895999998</v>
      </c>
      <c r="D10" s="73">
        <v>47495246.001999997</v>
      </c>
      <c r="E10" s="74">
        <v>9193818.8939999994</v>
      </c>
      <c r="F10" s="36">
        <v>186025.68</v>
      </c>
      <c r="G10" s="37"/>
      <c r="H10" s="34">
        <v>30909.592000000001</v>
      </c>
      <c r="I10" s="34">
        <v>371422.65220000001</v>
      </c>
      <c r="J10" s="73">
        <v>2775165.04</v>
      </c>
      <c r="K10" s="38"/>
      <c r="L10" s="39">
        <v>19.5</v>
      </c>
    </row>
    <row r="11" spans="2:12" ht="30.75" customHeight="1" thickBot="1" x14ac:dyDescent="0.25">
      <c r="B11" s="65" t="s">
        <v>51</v>
      </c>
      <c r="C11" s="75">
        <v>12712.808000000001</v>
      </c>
      <c r="D11" s="76">
        <v>12712.808000000001</v>
      </c>
      <c r="E11" s="77"/>
      <c r="F11" s="46">
        <v>3005</v>
      </c>
      <c r="G11" s="47"/>
      <c r="H11" s="44">
        <v>2207.87</v>
      </c>
      <c r="I11" s="44">
        <v>13591.9388</v>
      </c>
      <c r="J11" s="76">
        <v>206200.18</v>
      </c>
      <c r="K11" s="48"/>
      <c r="L11" s="49">
        <v>37.489999999999995</v>
      </c>
    </row>
    <row r="12" spans="2:12" ht="30.75" customHeight="1" thickTop="1" thickBot="1" x14ac:dyDescent="0.25">
      <c r="B12" s="66" t="s">
        <v>52</v>
      </c>
      <c r="C12" s="78">
        <v>485780221.04999995</v>
      </c>
      <c r="D12" s="79">
        <v>50137584.50999999</v>
      </c>
      <c r="E12" s="80">
        <v>435642636.53999996</v>
      </c>
      <c r="F12" s="54">
        <v>660216.24</v>
      </c>
      <c r="G12" s="51"/>
      <c r="H12" s="52">
        <v>33161.69</v>
      </c>
      <c r="I12" s="52">
        <v>385159.59100000001</v>
      </c>
      <c r="J12" s="79">
        <v>295106515.53102207</v>
      </c>
      <c r="K12" s="55"/>
      <c r="L12" s="56">
        <v>57.74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102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101</v>
      </c>
      <c r="C5" s="155">
        <v>54516386.520000003</v>
      </c>
      <c r="D5" s="156">
        <v>0</v>
      </c>
      <c r="E5" s="156">
        <v>54516386.520000003</v>
      </c>
      <c r="F5" s="157">
        <v>0</v>
      </c>
      <c r="G5" s="158">
        <v>0</v>
      </c>
      <c r="H5" s="156">
        <v>0</v>
      </c>
      <c r="I5" s="156">
        <v>0</v>
      </c>
      <c r="J5" s="156">
        <v>69537404.879999995</v>
      </c>
      <c r="K5" s="159">
        <v>0</v>
      </c>
      <c r="L5" s="160">
        <v>0</v>
      </c>
    </row>
    <row r="6" spans="1:29" ht="30.75" customHeight="1" x14ac:dyDescent="0.2">
      <c r="B6" s="32" t="s">
        <v>49</v>
      </c>
      <c r="C6" s="154">
        <v>144047851.69999999</v>
      </c>
      <c r="D6" s="136">
        <v>780800.27</v>
      </c>
      <c r="E6" s="136">
        <v>143267051.44</v>
      </c>
      <c r="F6" s="161">
        <v>0</v>
      </c>
      <c r="G6" s="135">
        <v>4797.55</v>
      </c>
      <c r="H6" s="136">
        <v>0</v>
      </c>
      <c r="I6" s="136">
        <v>0</v>
      </c>
      <c r="J6" s="136">
        <v>17187172.77</v>
      </c>
      <c r="K6" s="162">
        <v>0</v>
      </c>
      <c r="L6" s="137">
        <v>0</v>
      </c>
    </row>
    <row r="7" spans="1:29" ht="30.75" customHeight="1" x14ac:dyDescent="0.2">
      <c r="B7" s="32" t="s">
        <v>47</v>
      </c>
      <c r="C7" s="148">
        <v>255311803.53</v>
      </c>
      <c r="D7" s="136">
        <v>600813.19999999995</v>
      </c>
      <c r="E7" s="136">
        <v>254710990.33000001</v>
      </c>
      <c r="F7" s="163">
        <v>0</v>
      </c>
      <c r="G7" s="136">
        <v>24510.65</v>
      </c>
      <c r="H7" s="136">
        <v>0</v>
      </c>
      <c r="I7" s="136">
        <v>0</v>
      </c>
      <c r="J7" s="136">
        <v>28190352.52</v>
      </c>
      <c r="K7" s="162">
        <v>0</v>
      </c>
      <c r="L7" s="137">
        <v>0</v>
      </c>
    </row>
    <row r="8" spans="1:29" ht="30.75" customHeight="1" x14ac:dyDescent="0.2">
      <c r="B8" s="32" t="s">
        <v>51</v>
      </c>
      <c r="C8" s="148">
        <v>72454.95</v>
      </c>
      <c r="D8" s="136">
        <v>0</v>
      </c>
      <c r="E8" s="136">
        <v>72454.95</v>
      </c>
      <c r="F8" s="161">
        <v>2326.6</v>
      </c>
      <c r="G8" s="135">
        <v>0</v>
      </c>
      <c r="H8" s="136">
        <v>3393.24</v>
      </c>
      <c r="I8" s="136">
        <v>4712.41</v>
      </c>
      <c r="J8" s="136">
        <v>9932.09</v>
      </c>
      <c r="K8" s="162">
        <v>628.1</v>
      </c>
      <c r="L8" s="137">
        <v>99.13</v>
      </c>
    </row>
    <row r="9" spans="1:29" ht="30.75" customHeight="1" x14ac:dyDescent="0.2">
      <c r="B9" s="32" t="s">
        <v>48</v>
      </c>
      <c r="C9" s="144">
        <v>315103838.63999999</v>
      </c>
      <c r="D9" s="136">
        <v>445196.27</v>
      </c>
      <c r="E9" s="136">
        <v>314658642.37</v>
      </c>
      <c r="F9" s="161">
        <v>0</v>
      </c>
      <c r="G9" s="135">
        <v>16196.43</v>
      </c>
      <c r="H9" s="136">
        <v>0</v>
      </c>
      <c r="I9" s="136">
        <v>763.84</v>
      </c>
      <c r="J9" s="136">
        <v>121858362.02</v>
      </c>
      <c r="K9" s="162">
        <v>0</v>
      </c>
      <c r="L9" s="137">
        <v>1.07</v>
      </c>
    </row>
    <row r="10" spans="1:29" ht="30.75" customHeight="1" x14ac:dyDescent="0.2">
      <c r="B10" s="32" t="s">
        <v>50</v>
      </c>
      <c r="C10" s="154">
        <v>84396622.010000005</v>
      </c>
      <c r="D10" s="136">
        <v>57472682.270000003</v>
      </c>
      <c r="E10" s="136">
        <v>26923939.739999998</v>
      </c>
      <c r="F10" s="161">
        <v>403323.1</v>
      </c>
      <c r="G10" s="135">
        <v>9705.8799999999992</v>
      </c>
      <c r="H10" s="136">
        <v>175803.11</v>
      </c>
      <c r="I10" s="136">
        <v>425841.43</v>
      </c>
      <c r="J10" s="136">
        <v>5342329.88</v>
      </c>
      <c r="K10" s="162">
        <v>345.68</v>
      </c>
      <c r="L10" s="137">
        <v>1.39</v>
      </c>
    </row>
    <row r="11" spans="1:29" ht="30.75" customHeight="1" thickBot="1" x14ac:dyDescent="0.25">
      <c r="B11" s="32" t="s">
        <v>45</v>
      </c>
      <c r="C11" s="164">
        <v>12151344.27</v>
      </c>
      <c r="D11" s="149">
        <v>0</v>
      </c>
      <c r="E11" s="149">
        <v>12151344.27</v>
      </c>
      <c r="F11" s="146">
        <v>0</v>
      </c>
      <c r="G11" s="165">
        <v>0</v>
      </c>
      <c r="H11" s="149">
        <v>0</v>
      </c>
      <c r="I11" s="149">
        <v>0</v>
      </c>
      <c r="J11" s="149">
        <v>972742.39</v>
      </c>
      <c r="K11" s="166">
        <v>0</v>
      </c>
      <c r="L11" s="167">
        <v>0</v>
      </c>
    </row>
    <row r="12" spans="1:29" ht="30.75" customHeight="1" thickTop="1" thickBot="1" x14ac:dyDescent="0.25">
      <c r="B12" s="50" t="s">
        <v>52</v>
      </c>
      <c r="C12" s="138">
        <v>865600301.61999989</v>
      </c>
      <c r="D12" s="139">
        <v>59299492.010000005</v>
      </c>
      <c r="E12" s="138">
        <v>806300809.62</v>
      </c>
      <c r="F12" s="147">
        <v>405649.69999999995</v>
      </c>
      <c r="G12" s="138">
        <v>55210.51</v>
      </c>
      <c r="H12" s="139">
        <v>179196.34999999998</v>
      </c>
      <c r="I12" s="139">
        <v>431317.68</v>
      </c>
      <c r="J12" s="139">
        <v>243098296.54999995</v>
      </c>
      <c r="K12" s="168">
        <v>973.78</v>
      </c>
      <c r="L12" s="140">
        <v>101.58999999999999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3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/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</row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70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40602584.82000003</v>
      </c>
      <c r="D5" s="70"/>
      <c r="E5" s="71">
        <v>40602584.82000003</v>
      </c>
      <c r="F5" s="28"/>
      <c r="G5" s="29"/>
      <c r="H5" s="26"/>
      <c r="I5" s="26"/>
      <c r="J5" s="70">
        <v>3235511.850000002</v>
      </c>
      <c r="K5" s="30"/>
      <c r="L5" s="31"/>
    </row>
    <row r="6" spans="2:12" ht="30.75" customHeight="1" x14ac:dyDescent="0.2">
      <c r="B6" s="65" t="s">
        <v>46</v>
      </c>
      <c r="C6" s="72">
        <v>87784301.87210007</v>
      </c>
      <c r="D6" s="73"/>
      <c r="E6" s="74">
        <v>87784301.87210007</v>
      </c>
      <c r="F6" s="36"/>
      <c r="G6" s="37"/>
      <c r="H6" s="34"/>
      <c r="I6" s="34"/>
      <c r="J6" s="73">
        <v>121911461.45139985</v>
      </c>
      <c r="K6" s="38"/>
      <c r="L6" s="39"/>
    </row>
    <row r="7" spans="2:12" ht="30.75" customHeight="1" x14ac:dyDescent="0.2">
      <c r="B7" s="65" t="s">
        <v>47</v>
      </c>
      <c r="C7" s="72">
        <v>69820315.634799987</v>
      </c>
      <c r="D7" s="73"/>
      <c r="E7" s="74">
        <v>69820315.634799987</v>
      </c>
      <c r="F7" s="41"/>
      <c r="G7" s="34"/>
      <c r="H7" s="34"/>
      <c r="I7" s="34"/>
      <c r="J7" s="73">
        <v>18860387.9991</v>
      </c>
      <c r="K7" s="38"/>
      <c r="L7" s="39"/>
    </row>
    <row r="8" spans="2:12" ht="30.75" customHeight="1" x14ac:dyDescent="0.2">
      <c r="B8" s="65" t="s">
        <v>48</v>
      </c>
      <c r="C8" s="72">
        <v>161320788.05530003</v>
      </c>
      <c r="D8" s="73">
        <v>1700993.6000000238</v>
      </c>
      <c r="E8" s="74">
        <v>159619794.4553</v>
      </c>
      <c r="F8" s="36">
        <v>322000</v>
      </c>
      <c r="G8" s="37"/>
      <c r="H8" s="34">
        <v>32200</v>
      </c>
      <c r="I8" s="34">
        <v>49910.622000000003</v>
      </c>
      <c r="J8" s="73">
        <v>70197389.630400002</v>
      </c>
      <c r="K8" s="38"/>
      <c r="L8" s="39">
        <v>0.2</v>
      </c>
    </row>
    <row r="9" spans="2:12" ht="30.75" customHeight="1" x14ac:dyDescent="0.2">
      <c r="B9" s="65" t="s">
        <v>49</v>
      </c>
      <c r="C9" s="72">
        <v>16437635.697799999</v>
      </c>
      <c r="D9" s="73">
        <v>973340.69999999925</v>
      </c>
      <c r="E9" s="74">
        <v>15464294.9978</v>
      </c>
      <c r="F9" s="36">
        <v>78050</v>
      </c>
      <c r="G9" s="37"/>
      <c r="H9" s="34">
        <v>38.281399999999998</v>
      </c>
      <c r="I9" s="34"/>
      <c r="J9" s="73">
        <v>4110725.6991000003</v>
      </c>
      <c r="K9" s="38"/>
      <c r="L9" s="39">
        <v>0.52000000000000013</v>
      </c>
    </row>
    <row r="10" spans="2:12" ht="30.75" customHeight="1" x14ac:dyDescent="0.2">
      <c r="B10" s="65" t="s">
        <v>50</v>
      </c>
      <c r="C10" s="72">
        <v>43461759.989500001</v>
      </c>
      <c r="D10" s="73">
        <v>34559832.670000002</v>
      </c>
      <c r="E10" s="74">
        <v>8901927.3194999993</v>
      </c>
      <c r="F10" s="36">
        <v>148550</v>
      </c>
      <c r="G10" s="37"/>
      <c r="H10" s="34">
        <v>5563.7885999999999</v>
      </c>
      <c r="I10" s="34">
        <v>335610.80400000006</v>
      </c>
      <c r="J10" s="73">
        <v>3469194.2</v>
      </c>
      <c r="K10" s="38"/>
      <c r="L10" s="39">
        <v>15.13</v>
      </c>
    </row>
    <row r="11" spans="2:12" ht="30.75" customHeight="1" thickBot="1" x14ac:dyDescent="0.25">
      <c r="B11" s="65" t="s">
        <v>51</v>
      </c>
      <c r="C11" s="75">
        <v>31277.1705</v>
      </c>
      <c r="D11" s="76">
        <v>2631.5999999999985</v>
      </c>
      <c r="E11" s="77">
        <v>28645.570500000002</v>
      </c>
      <c r="F11" s="46">
        <v>567.42999999999995</v>
      </c>
      <c r="G11" s="47"/>
      <c r="H11" s="44">
        <v>4643.2700000000004</v>
      </c>
      <c r="I11" s="44">
        <v>8353.8459999999995</v>
      </c>
      <c r="J11" s="76">
        <v>236340.2</v>
      </c>
      <c r="K11" s="48"/>
      <c r="L11" s="49">
        <v>67.058000000000007</v>
      </c>
    </row>
    <row r="12" spans="2:12" ht="30.75" customHeight="1" thickTop="1" thickBot="1" x14ac:dyDescent="0.25">
      <c r="B12" s="66" t="s">
        <v>52</v>
      </c>
      <c r="C12" s="78">
        <v>419458663.24000019</v>
      </c>
      <c r="D12" s="79">
        <v>37236798.570000052</v>
      </c>
      <c r="E12" s="80">
        <v>382221864.67000014</v>
      </c>
      <c r="F12" s="54">
        <v>549167.43000000005</v>
      </c>
      <c r="G12" s="51"/>
      <c r="H12" s="52">
        <v>42445.34</v>
      </c>
      <c r="I12" s="52">
        <v>393875.27199999994</v>
      </c>
      <c r="J12" s="79">
        <v>222021011.02999985</v>
      </c>
      <c r="K12" s="55"/>
      <c r="L12" s="56">
        <v>82.908000000000001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76755303.225899994</v>
      </c>
      <c r="D5" s="70"/>
      <c r="E5" s="71">
        <v>76755303.225899994</v>
      </c>
      <c r="F5" s="28"/>
      <c r="G5" s="29"/>
      <c r="H5" s="26"/>
      <c r="I5" s="26"/>
      <c r="J5" s="70">
        <v>5164998.6162</v>
      </c>
      <c r="K5" s="30"/>
      <c r="L5" s="31"/>
    </row>
    <row r="6" spans="2:12" ht="30.75" customHeight="1" x14ac:dyDescent="0.2">
      <c r="B6" s="65" t="s">
        <v>46</v>
      </c>
      <c r="C6" s="72">
        <v>120462478.43199995</v>
      </c>
      <c r="D6" s="73"/>
      <c r="E6" s="74">
        <v>120462478.43199995</v>
      </c>
      <c r="F6" s="36"/>
      <c r="G6" s="37"/>
      <c r="H6" s="34"/>
      <c r="I6" s="34"/>
      <c r="J6" s="73">
        <v>205578121.95940006</v>
      </c>
      <c r="K6" s="38"/>
      <c r="L6" s="39"/>
    </row>
    <row r="7" spans="2:12" ht="30.75" customHeight="1" x14ac:dyDescent="0.2">
      <c r="B7" s="65" t="s">
        <v>47</v>
      </c>
      <c r="C7" s="72">
        <v>58967119.199000001</v>
      </c>
      <c r="D7" s="73"/>
      <c r="E7" s="74">
        <v>58967119.199000001</v>
      </c>
      <c r="F7" s="41"/>
      <c r="G7" s="34"/>
      <c r="H7" s="34"/>
      <c r="I7" s="34"/>
      <c r="J7" s="73">
        <v>22419679.526599996</v>
      </c>
      <c r="K7" s="38"/>
      <c r="L7" s="39"/>
    </row>
    <row r="8" spans="2:12" ht="30.75" customHeight="1" x14ac:dyDescent="0.2">
      <c r="B8" s="65" t="s">
        <v>48</v>
      </c>
      <c r="C8" s="72">
        <v>148986403.89380401</v>
      </c>
      <c r="D8" s="73">
        <v>1453148</v>
      </c>
      <c r="E8" s="74">
        <v>147533255.89380401</v>
      </c>
      <c r="F8" s="36">
        <v>218561.79</v>
      </c>
      <c r="G8" s="37"/>
      <c r="H8" s="34">
        <v>256.5</v>
      </c>
      <c r="I8" s="34">
        <v>20</v>
      </c>
      <c r="J8" s="73">
        <v>57515016.842700012</v>
      </c>
      <c r="K8" s="38"/>
      <c r="L8" s="39"/>
    </row>
    <row r="9" spans="2:12" ht="30.75" customHeight="1" x14ac:dyDescent="0.2">
      <c r="B9" s="65" t="s">
        <v>49</v>
      </c>
      <c r="C9" s="72">
        <v>16508742.536599997</v>
      </c>
      <c r="D9" s="73">
        <v>2617230</v>
      </c>
      <c r="E9" s="74">
        <v>13891512.536599997</v>
      </c>
      <c r="F9" s="36">
        <v>31500</v>
      </c>
      <c r="G9" s="37"/>
      <c r="H9" s="34">
        <v>2334.6999999999998</v>
      </c>
      <c r="I9" s="34">
        <v>1000</v>
      </c>
      <c r="J9" s="73">
        <v>4056599.9939999999</v>
      </c>
      <c r="K9" s="38"/>
      <c r="L9" s="39">
        <v>0.2</v>
      </c>
    </row>
    <row r="10" spans="2:12" ht="30.75" customHeight="1" x14ac:dyDescent="0.2">
      <c r="B10" s="65" t="s">
        <v>50</v>
      </c>
      <c r="C10" s="72">
        <v>33491002.997699998</v>
      </c>
      <c r="D10" s="73">
        <v>25992211.724999998</v>
      </c>
      <c r="E10" s="74">
        <v>7498791.2726999996</v>
      </c>
      <c r="F10" s="36">
        <v>111500</v>
      </c>
      <c r="G10" s="37"/>
      <c r="H10" s="34">
        <v>5982</v>
      </c>
      <c r="I10" s="34">
        <v>355542.27099999995</v>
      </c>
      <c r="J10" s="73">
        <v>3660833.7410999979</v>
      </c>
      <c r="K10" s="38"/>
      <c r="L10" s="39">
        <v>20.234999999999999</v>
      </c>
    </row>
    <row r="11" spans="2:12" ht="30.75" customHeight="1" thickBot="1" x14ac:dyDescent="0.25">
      <c r="B11" s="65" t="s">
        <v>51</v>
      </c>
      <c r="C11" s="75">
        <v>129599.995</v>
      </c>
      <c r="D11" s="76">
        <v>3199.9949999999953</v>
      </c>
      <c r="E11" s="77">
        <v>126400</v>
      </c>
      <c r="F11" s="46">
        <v>1166</v>
      </c>
      <c r="G11" s="47"/>
      <c r="H11" s="44">
        <v>550.02</v>
      </c>
      <c r="I11" s="44">
        <v>13984.941999999999</v>
      </c>
      <c r="J11" s="76">
        <v>441306.35</v>
      </c>
      <c r="K11" s="48"/>
      <c r="L11" s="49">
        <v>27.619</v>
      </c>
    </row>
    <row r="12" spans="2:12" ht="30.75" customHeight="1" thickTop="1" thickBot="1" x14ac:dyDescent="0.25">
      <c r="B12" s="66" t="s">
        <v>52</v>
      </c>
      <c r="C12" s="78">
        <v>455300650.28000391</v>
      </c>
      <c r="D12" s="79">
        <v>30065789.720000029</v>
      </c>
      <c r="E12" s="80">
        <v>425234860.56000388</v>
      </c>
      <c r="F12" s="54">
        <v>362727.79000000004</v>
      </c>
      <c r="G12" s="51"/>
      <c r="H12" s="52">
        <v>9123.2199999999993</v>
      </c>
      <c r="I12" s="52">
        <v>370547.21299999999</v>
      </c>
      <c r="J12" s="79">
        <v>298836557.03000009</v>
      </c>
      <c r="K12" s="55"/>
      <c r="L12" s="56">
        <v>48.054000000000002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72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73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70723380.283600003</v>
      </c>
      <c r="D5" s="70"/>
      <c r="E5" s="71">
        <v>70723380.283600003</v>
      </c>
      <c r="F5" s="28"/>
      <c r="G5" s="29"/>
      <c r="H5" s="26"/>
      <c r="I5" s="26"/>
      <c r="J5" s="70">
        <v>5157830.4400000004</v>
      </c>
      <c r="K5" s="30"/>
      <c r="L5" s="31"/>
    </row>
    <row r="6" spans="2:12" ht="30.75" customHeight="1" x14ac:dyDescent="0.2">
      <c r="B6" s="65" t="s">
        <v>46</v>
      </c>
      <c r="C6" s="72">
        <v>118747582.92039999</v>
      </c>
      <c r="D6" s="73">
        <v>6440000.0000000298</v>
      </c>
      <c r="E6" s="74">
        <v>112307582.92039996</v>
      </c>
      <c r="F6" s="36"/>
      <c r="G6" s="37"/>
      <c r="H6" s="34"/>
      <c r="I6" s="34">
        <v>17250</v>
      </c>
      <c r="J6" s="73">
        <v>182071868.48190001</v>
      </c>
      <c r="K6" s="38"/>
      <c r="L6" s="39"/>
    </row>
    <row r="7" spans="2:12" ht="30.75" customHeight="1" x14ac:dyDescent="0.2">
      <c r="B7" s="65" t="s">
        <v>47</v>
      </c>
      <c r="C7" s="72">
        <v>61566259.357600003</v>
      </c>
      <c r="D7" s="73"/>
      <c r="E7" s="74">
        <v>61566259.357600003</v>
      </c>
      <c r="F7" s="41"/>
      <c r="G7" s="34"/>
      <c r="H7" s="34"/>
      <c r="I7" s="34"/>
      <c r="J7" s="73">
        <v>20225482.578099996</v>
      </c>
      <c r="K7" s="38"/>
      <c r="L7" s="39"/>
    </row>
    <row r="8" spans="2:12" ht="30.75" customHeight="1" x14ac:dyDescent="0.2">
      <c r="B8" s="65" t="s">
        <v>48</v>
      </c>
      <c r="C8" s="72">
        <v>130530997.2106</v>
      </c>
      <c r="D8" s="73">
        <v>6484600</v>
      </c>
      <c r="E8" s="74">
        <v>124046397.2106</v>
      </c>
      <c r="F8" s="36">
        <v>86500</v>
      </c>
      <c r="G8" s="37"/>
      <c r="H8" s="34">
        <v>2500</v>
      </c>
      <c r="I8" s="34">
        <v>131735</v>
      </c>
      <c r="J8" s="73">
        <v>59786081.320000008</v>
      </c>
      <c r="K8" s="38"/>
      <c r="L8" s="39"/>
    </row>
    <row r="9" spans="2:12" ht="30.75" customHeight="1" x14ac:dyDescent="0.2">
      <c r="B9" s="65" t="s">
        <v>49</v>
      </c>
      <c r="C9" s="72">
        <v>22318256.073399998</v>
      </c>
      <c r="D9" s="73">
        <v>5852386.7599999998</v>
      </c>
      <c r="E9" s="74">
        <v>16465869.313399998</v>
      </c>
      <c r="F9" s="36">
        <v>118609</v>
      </c>
      <c r="G9" s="37"/>
      <c r="H9" s="34">
        <v>6035</v>
      </c>
      <c r="I9" s="34">
        <v>18317.16</v>
      </c>
      <c r="J9" s="73">
        <v>3296434.0200000005</v>
      </c>
      <c r="K9" s="38"/>
      <c r="L9" s="39"/>
    </row>
    <row r="10" spans="2:12" ht="30.75" customHeight="1" x14ac:dyDescent="0.2">
      <c r="B10" s="65" t="s">
        <v>50</v>
      </c>
      <c r="C10" s="72">
        <v>26162334.214400001</v>
      </c>
      <c r="D10" s="73">
        <v>16729043.6</v>
      </c>
      <c r="E10" s="74">
        <v>9433290.6144000012</v>
      </c>
      <c r="F10" s="36">
        <v>100070</v>
      </c>
      <c r="G10" s="37"/>
      <c r="H10" s="34">
        <v>112608</v>
      </c>
      <c r="I10" s="34">
        <v>200467.95600000001</v>
      </c>
      <c r="J10" s="73">
        <v>1964672.5</v>
      </c>
      <c r="K10" s="38"/>
      <c r="L10" s="39">
        <v>40.994999999999997</v>
      </c>
    </row>
    <row r="11" spans="2:12" ht="30.75" customHeight="1" thickBot="1" x14ac:dyDescent="0.25">
      <c r="B11" s="65" t="s">
        <v>51</v>
      </c>
      <c r="C11" s="75">
        <v>30000</v>
      </c>
      <c r="D11" s="76"/>
      <c r="E11" s="77">
        <v>30000</v>
      </c>
      <c r="F11" s="46">
        <v>1256.3</v>
      </c>
      <c r="G11" s="47"/>
      <c r="H11" s="44">
        <v>7587.2</v>
      </c>
      <c r="I11" s="44">
        <v>3561.2209999999995</v>
      </c>
      <c r="J11" s="76">
        <v>214856.88</v>
      </c>
      <c r="K11" s="48"/>
      <c r="L11" s="49">
        <v>64.413000000000011</v>
      </c>
    </row>
    <row r="12" spans="2:12" ht="30.75" customHeight="1" thickTop="1" thickBot="1" x14ac:dyDescent="0.25">
      <c r="B12" s="66" t="s">
        <v>52</v>
      </c>
      <c r="C12" s="78">
        <v>430078810.06</v>
      </c>
      <c r="D12" s="79">
        <v>35506030.360000014</v>
      </c>
      <c r="E12" s="80">
        <v>394572779.69999999</v>
      </c>
      <c r="F12" s="54">
        <v>306435.3</v>
      </c>
      <c r="G12" s="51"/>
      <c r="H12" s="52">
        <v>128730.2</v>
      </c>
      <c r="I12" s="52">
        <v>371331.33699999994</v>
      </c>
      <c r="J12" s="79">
        <v>272717226.22000003</v>
      </c>
      <c r="K12" s="55"/>
      <c r="L12" s="56">
        <v>105.40799999999999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73" t="s">
        <v>74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2:12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73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77545957.280000001</v>
      </c>
      <c r="D5" s="70"/>
      <c r="E5" s="71">
        <v>77545957.280000001</v>
      </c>
      <c r="F5" s="28"/>
      <c r="G5" s="29"/>
      <c r="H5" s="26"/>
      <c r="I5" s="26"/>
      <c r="J5" s="70">
        <v>4212914.68</v>
      </c>
      <c r="K5" s="30"/>
      <c r="L5" s="31"/>
    </row>
    <row r="6" spans="2:12" ht="30.75" customHeight="1" x14ac:dyDescent="0.2">
      <c r="B6" s="65" t="s">
        <v>46</v>
      </c>
      <c r="C6" s="72">
        <v>147581860.49000007</v>
      </c>
      <c r="D6" s="73">
        <v>5367900.0000000298</v>
      </c>
      <c r="E6" s="74">
        <v>142213960.49000004</v>
      </c>
      <c r="F6" s="36"/>
      <c r="G6" s="37"/>
      <c r="H6" s="34"/>
      <c r="I6" s="34">
        <v>26200</v>
      </c>
      <c r="J6" s="73">
        <v>184523239.45000014</v>
      </c>
      <c r="K6" s="38"/>
      <c r="L6" s="39"/>
    </row>
    <row r="7" spans="2:12" ht="30.75" customHeight="1" x14ac:dyDescent="0.2">
      <c r="B7" s="65" t="s">
        <v>47</v>
      </c>
      <c r="C7" s="72">
        <v>128730004.36000001</v>
      </c>
      <c r="D7" s="73">
        <v>500000</v>
      </c>
      <c r="E7" s="74">
        <v>128230004.36000001</v>
      </c>
      <c r="F7" s="41"/>
      <c r="G7" s="34"/>
      <c r="H7" s="34"/>
      <c r="I7" s="34">
        <v>10079.950000000001</v>
      </c>
      <c r="J7" s="73">
        <v>28734174.399999999</v>
      </c>
      <c r="K7" s="38"/>
      <c r="L7" s="39"/>
    </row>
    <row r="8" spans="2:12" ht="30.75" customHeight="1" x14ac:dyDescent="0.2">
      <c r="B8" s="65" t="s">
        <v>48</v>
      </c>
      <c r="C8" s="72">
        <v>83685902.539999992</v>
      </c>
      <c r="D8" s="73">
        <v>607705</v>
      </c>
      <c r="E8" s="74">
        <v>83078197.539999992</v>
      </c>
      <c r="F8" s="36"/>
      <c r="G8" s="37"/>
      <c r="H8" s="34">
        <v>400</v>
      </c>
      <c r="I8" s="34">
        <v>58380</v>
      </c>
      <c r="J8" s="73">
        <v>38325967.469999991</v>
      </c>
      <c r="K8" s="38"/>
      <c r="L8" s="39"/>
    </row>
    <row r="9" spans="2:12" ht="30.75" customHeight="1" x14ac:dyDescent="0.2">
      <c r="B9" s="65" t="s">
        <v>49</v>
      </c>
      <c r="C9" s="72">
        <v>13268967.357999999</v>
      </c>
      <c r="D9" s="73">
        <v>3760221.629999999</v>
      </c>
      <c r="E9" s="74">
        <v>9508745.7280000001</v>
      </c>
      <c r="F9" s="36">
        <v>158621.5</v>
      </c>
      <c r="G9" s="37"/>
      <c r="H9" s="34">
        <v>80200</v>
      </c>
      <c r="I9" s="34">
        <v>83371.938999999998</v>
      </c>
      <c r="J9" s="73">
        <v>2346971.7000000002</v>
      </c>
      <c r="K9" s="38"/>
      <c r="L9" s="39">
        <v>58</v>
      </c>
    </row>
    <row r="10" spans="2:12" ht="30.75" customHeight="1" x14ac:dyDescent="0.2">
      <c r="B10" s="65" t="s">
        <v>50</v>
      </c>
      <c r="C10" s="72">
        <v>14682714.082</v>
      </c>
      <c r="D10" s="73">
        <v>11826168.93</v>
      </c>
      <c r="E10" s="74">
        <v>2856545.1519999998</v>
      </c>
      <c r="F10" s="36"/>
      <c r="G10" s="37"/>
      <c r="H10" s="34">
        <v>9715</v>
      </c>
      <c r="I10" s="34">
        <v>182059.43400000001</v>
      </c>
      <c r="J10" s="73">
        <v>828020.96</v>
      </c>
      <c r="K10" s="38"/>
      <c r="L10" s="39">
        <v>5</v>
      </c>
    </row>
    <row r="11" spans="2:12" ht="30.75" customHeight="1" thickBot="1" x14ac:dyDescent="0.25">
      <c r="B11" s="65" t="s">
        <v>51</v>
      </c>
      <c r="C11" s="75">
        <v>678600</v>
      </c>
      <c r="D11" s="76">
        <v>678600</v>
      </c>
      <c r="E11" s="77"/>
      <c r="F11" s="46">
        <v>150</v>
      </c>
      <c r="G11" s="47"/>
      <c r="H11" s="44">
        <v>27701.5</v>
      </c>
      <c r="I11" s="44">
        <v>9331.5210000000006</v>
      </c>
      <c r="J11" s="76">
        <v>178480</v>
      </c>
      <c r="K11" s="48"/>
      <c r="L11" s="49"/>
    </row>
    <row r="12" spans="2:12" ht="30.75" customHeight="1" thickTop="1" thickBot="1" x14ac:dyDescent="0.25">
      <c r="B12" s="66" t="s">
        <v>52</v>
      </c>
      <c r="C12" s="78">
        <v>466174006.10999995</v>
      </c>
      <c r="D12" s="79">
        <v>22740595.559999943</v>
      </c>
      <c r="E12" s="80">
        <v>443433410.55000001</v>
      </c>
      <c r="F12" s="54">
        <v>158771.5</v>
      </c>
      <c r="G12" s="51"/>
      <c r="H12" s="52">
        <v>118016.5</v>
      </c>
      <c r="I12" s="52">
        <v>369422.84399999998</v>
      </c>
      <c r="J12" s="79">
        <v>259149768.66000015</v>
      </c>
      <c r="K12" s="55"/>
      <c r="L12" s="56">
        <v>63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98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46</v>
      </c>
      <c r="C5" s="155">
        <v>65856791.011299901</v>
      </c>
      <c r="D5" s="156">
        <v>0</v>
      </c>
      <c r="E5" s="156">
        <v>65856791.011299901</v>
      </c>
      <c r="F5" s="157">
        <v>0</v>
      </c>
      <c r="G5" s="158">
        <v>0</v>
      </c>
      <c r="H5" s="156">
        <v>0</v>
      </c>
      <c r="I5" s="156">
        <v>0</v>
      </c>
      <c r="J5" s="156">
        <v>84324473.84690088</v>
      </c>
      <c r="K5" s="159">
        <v>0</v>
      </c>
      <c r="L5" s="160">
        <v>0</v>
      </c>
    </row>
    <row r="6" spans="1:29" ht="30.75" customHeight="1" x14ac:dyDescent="0.2">
      <c r="B6" s="32" t="s">
        <v>49</v>
      </c>
      <c r="C6" s="154">
        <v>125479118.37933005</v>
      </c>
      <c r="D6" s="136">
        <v>1541671.2865999998</v>
      </c>
      <c r="E6" s="136">
        <v>123937447.09273006</v>
      </c>
      <c r="F6" s="161">
        <v>0</v>
      </c>
      <c r="G6" s="135" t="s">
        <v>95</v>
      </c>
      <c r="H6" s="136">
        <v>0</v>
      </c>
      <c r="I6" s="136" t="s">
        <v>95</v>
      </c>
      <c r="J6" s="136">
        <v>15976422.273610001</v>
      </c>
      <c r="K6" s="162">
        <v>0</v>
      </c>
      <c r="L6" s="137">
        <v>0</v>
      </c>
    </row>
    <row r="7" spans="1:29" ht="30.75" customHeight="1" x14ac:dyDescent="0.2">
      <c r="B7" s="32" t="s">
        <v>47</v>
      </c>
      <c r="C7" s="148" t="s">
        <v>95</v>
      </c>
      <c r="D7" s="136" t="s">
        <v>95</v>
      </c>
      <c r="E7" s="136">
        <v>116287799.88510001</v>
      </c>
      <c r="F7" s="163">
        <v>0</v>
      </c>
      <c r="G7" s="136" t="s">
        <v>95</v>
      </c>
      <c r="H7" s="136">
        <v>0</v>
      </c>
      <c r="I7" s="136">
        <v>0</v>
      </c>
      <c r="J7" s="136">
        <v>17089749.9208</v>
      </c>
      <c r="K7" s="162">
        <v>0</v>
      </c>
      <c r="L7" s="137">
        <v>0</v>
      </c>
    </row>
    <row r="8" spans="1:29" ht="30.75" customHeight="1" x14ac:dyDescent="0.2">
      <c r="B8" s="32" t="s">
        <v>51</v>
      </c>
      <c r="C8" s="148">
        <v>0</v>
      </c>
      <c r="D8" s="136">
        <v>0</v>
      </c>
      <c r="E8" s="136">
        <v>0</v>
      </c>
      <c r="F8" s="161">
        <v>3461.9300000000003</v>
      </c>
      <c r="G8" s="135" t="s">
        <v>95</v>
      </c>
      <c r="H8" s="136">
        <v>2906.3600000000006</v>
      </c>
      <c r="I8" s="136">
        <v>5517.1380000000017</v>
      </c>
      <c r="J8" s="136" t="s">
        <v>97</v>
      </c>
      <c r="K8" s="162">
        <v>618.03699999999992</v>
      </c>
      <c r="L8" s="137">
        <v>68.888999999999996</v>
      </c>
    </row>
    <row r="9" spans="1:29" ht="30.75" customHeight="1" x14ac:dyDescent="0.2">
      <c r="B9" s="32" t="s">
        <v>48</v>
      </c>
      <c r="C9" s="144">
        <v>482414338.78598571</v>
      </c>
      <c r="D9" s="136">
        <v>4004557.79</v>
      </c>
      <c r="E9" s="136">
        <v>478409780.99598569</v>
      </c>
      <c r="F9" s="161">
        <v>0</v>
      </c>
      <c r="G9" s="135">
        <v>38813</v>
      </c>
      <c r="H9" s="136">
        <v>0</v>
      </c>
      <c r="I9" s="136">
        <v>19717.690000000002</v>
      </c>
      <c r="J9" s="136">
        <v>152295793.45164412</v>
      </c>
      <c r="K9" s="162">
        <v>0</v>
      </c>
      <c r="L9" s="137">
        <v>0</v>
      </c>
    </row>
    <row r="10" spans="1:29" ht="30.75" customHeight="1" x14ac:dyDescent="0.2">
      <c r="B10" s="32" t="s">
        <v>50</v>
      </c>
      <c r="C10" s="154">
        <v>69601239.618900001</v>
      </c>
      <c r="D10" s="136">
        <v>53341356.889400005</v>
      </c>
      <c r="E10" s="136">
        <v>16259882.729500001</v>
      </c>
      <c r="F10" s="161">
        <v>506523.5</v>
      </c>
      <c r="G10" s="135">
        <v>15942.927500000002</v>
      </c>
      <c r="H10" s="136">
        <v>52781.09</v>
      </c>
      <c r="I10" s="136">
        <v>353981.294421</v>
      </c>
      <c r="J10" s="136">
        <v>2515091.0109000001</v>
      </c>
      <c r="K10" s="162">
        <v>499.48</v>
      </c>
      <c r="L10" s="137">
        <v>9.09</v>
      </c>
    </row>
    <row r="11" spans="1:29" ht="30.75" customHeight="1" thickBot="1" x14ac:dyDescent="0.25">
      <c r="B11" s="32" t="s">
        <v>45</v>
      </c>
      <c r="C11" s="164" t="s">
        <v>95</v>
      </c>
      <c r="D11" s="149">
        <v>0</v>
      </c>
      <c r="E11" s="149" t="s">
        <v>95</v>
      </c>
      <c r="F11" s="146">
        <v>0</v>
      </c>
      <c r="G11" s="165">
        <v>0</v>
      </c>
      <c r="H11" s="149">
        <v>0</v>
      </c>
      <c r="I11" s="149">
        <v>0</v>
      </c>
      <c r="J11" s="149" t="s">
        <v>97</v>
      </c>
      <c r="K11" s="166">
        <v>0</v>
      </c>
      <c r="L11" s="167">
        <v>0</v>
      </c>
    </row>
    <row r="12" spans="1:29" ht="30.75" customHeight="1" thickTop="1" thickBot="1" x14ac:dyDescent="0.25">
      <c r="B12" s="50" t="s">
        <v>52</v>
      </c>
      <c r="C12" s="138">
        <v>868786243.79311574</v>
      </c>
      <c r="D12" s="139">
        <v>59434421.580000006</v>
      </c>
      <c r="E12" s="138">
        <v>809351822.21311569</v>
      </c>
      <c r="F12" s="147">
        <v>509985.43000000005</v>
      </c>
      <c r="G12" s="138">
        <v>77866.649999999994</v>
      </c>
      <c r="H12" s="139">
        <v>55687.450000000004</v>
      </c>
      <c r="I12" s="139">
        <v>379216.34799999988</v>
      </c>
      <c r="J12" s="139">
        <v>272985706.63865501</v>
      </c>
      <c r="K12" s="168">
        <v>1117.5169999999998</v>
      </c>
      <c r="L12" s="140">
        <v>77.98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3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</row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46</v>
      </c>
      <c r="C5" s="141">
        <f>D5+E5</f>
        <v>64691981.46170076</v>
      </c>
      <c r="D5" s="26">
        <v>1211660.7004999998</v>
      </c>
      <c r="E5" s="26">
        <v>63480320.761200763</v>
      </c>
      <c r="F5" s="28">
        <v>0</v>
      </c>
      <c r="G5" s="29">
        <v>0</v>
      </c>
      <c r="H5" s="26">
        <v>0</v>
      </c>
      <c r="I5" s="26">
        <v>0</v>
      </c>
      <c r="J5" s="26">
        <v>96086887.897482216</v>
      </c>
      <c r="K5" s="30">
        <v>0</v>
      </c>
      <c r="L5" s="31">
        <v>0</v>
      </c>
    </row>
    <row r="6" spans="1:29" ht="30.75" customHeight="1" x14ac:dyDescent="0.2">
      <c r="B6" s="32" t="s">
        <v>49</v>
      </c>
      <c r="C6" s="142">
        <f t="shared" ref="C6:C11" si="0">D6+E6</f>
        <v>122255541.08450004</v>
      </c>
      <c r="D6" s="34">
        <v>721152.35950000002</v>
      </c>
      <c r="E6" s="34">
        <v>121534388.72500004</v>
      </c>
      <c r="F6" s="36">
        <v>0</v>
      </c>
      <c r="G6" s="37">
        <v>3722.4299999999994</v>
      </c>
      <c r="H6" s="34">
        <v>0</v>
      </c>
      <c r="I6" s="136" t="s">
        <v>95</v>
      </c>
      <c r="J6" s="34">
        <v>19903474.343800001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139337984.99710006</v>
      </c>
      <c r="D7" s="34">
        <v>0</v>
      </c>
      <c r="E7" s="34">
        <v>139337984.99710006</v>
      </c>
      <c r="F7" s="41">
        <v>0</v>
      </c>
      <c r="G7" s="34">
        <v>32349.370000000003</v>
      </c>
      <c r="H7" s="34">
        <v>0</v>
      </c>
      <c r="I7" s="34">
        <v>0</v>
      </c>
      <c r="J7" s="34">
        <v>21878580.947399959</v>
      </c>
      <c r="K7" s="38">
        <v>0</v>
      </c>
      <c r="L7" s="39">
        <v>0</v>
      </c>
    </row>
    <row r="8" spans="1:29" ht="30.75" customHeight="1" x14ac:dyDescent="0.2">
      <c r="B8" s="32" t="s">
        <v>51</v>
      </c>
      <c r="C8" s="143">
        <f t="shared" si="0"/>
        <v>519639.36000000004</v>
      </c>
      <c r="D8" s="34">
        <v>518109.66000000003</v>
      </c>
      <c r="E8" s="34">
        <v>1529.6999999999998</v>
      </c>
      <c r="F8" s="36">
        <v>1851.1399999999999</v>
      </c>
      <c r="G8" s="37">
        <v>0</v>
      </c>
      <c r="H8" s="34">
        <v>37200.75</v>
      </c>
      <c r="I8" s="34">
        <v>6007.8260000000009</v>
      </c>
      <c r="J8" s="34">
        <v>8385.9699999999993</v>
      </c>
      <c r="K8" s="38">
        <v>272.43100000000004</v>
      </c>
      <c r="L8" s="39">
        <v>41.148000000000003</v>
      </c>
    </row>
    <row r="9" spans="1:29" ht="30.75" customHeight="1" x14ac:dyDescent="0.2">
      <c r="B9" s="32" t="s">
        <v>48</v>
      </c>
      <c r="C9" s="152">
        <f t="shared" si="0"/>
        <v>353199487.90479934</v>
      </c>
      <c r="D9" s="34">
        <v>50602033.969999999</v>
      </c>
      <c r="E9" s="34">
        <v>302597453.93479937</v>
      </c>
      <c r="F9" s="36">
        <v>0</v>
      </c>
      <c r="G9" s="135" t="s">
        <v>95</v>
      </c>
      <c r="H9" s="34">
        <v>0</v>
      </c>
      <c r="I9" s="136" t="s">
        <v>95</v>
      </c>
      <c r="J9" s="34">
        <v>135837271.57379946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10086133.8323</v>
      </c>
      <c r="D10" s="34">
        <v>0</v>
      </c>
      <c r="E10" s="34">
        <v>10086133.8323</v>
      </c>
      <c r="F10" s="36">
        <v>459239.7</v>
      </c>
      <c r="G10" s="37">
        <v>15456.5</v>
      </c>
      <c r="H10" s="34">
        <v>52934.62</v>
      </c>
      <c r="I10" s="34">
        <v>474789.29800000001</v>
      </c>
      <c r="J10" s="34">
        <v>1655415.905</v>
      </c>
      <c r="K10" s="38">
        <v>539.93499999999995</v>
      </c>
      <c r="L10" s="39">
        <v>116.72199999999998</v>
      </c>
    </row>
    <row r="11" spans="1:29" ht="30.75" customHeight="1" thickBot="1" x14ac:dyDescent="0.25">
      <c r="B11" s="32" t="s">
        <v>45</v>
      </c>
      <c r="C11" s="145">
        <f t="shared" si="0"/>
        <v>16134362.409600008</v>
      </c>
      <c r="D11" s="44">
        <v>0</v>
      </c>
      <c r="E11" s="44">
        <v>16134362.409600008</v>
      </c>
      <c r="F11" s="46">
        <v>0</v>
      </c>
      <c r="G11" s="47">
        <v>0</v>
      </c>
      <c r="H11" s="44">
        <v>0</v>
      </c>
      <c r="I11" s="44">
        <v>0</v>
      </c>
      <c r="J11" s="44">
        <v>1544036.1350000002</v>
      </c>
      <c r="K11" s="48">
        <v>0</v>
      </c>
      <c r="L11" s="49">
        <v>0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706225131.05000019</v>
      </c>
      <c r="D12" s="52">
        <f>SUM(D5:D11)</f>
        <v>53052956.689999998</v>
      </c>
      <c r="E12" s="53">
        <f>SUM(E5:E11)</f>
        <v>653172174.36000013</v>
      </c>
      <c r="F12" s="54">
        <f t="shared" si="1"/>
        <v>461090.84</v>
      </c>
      <c r="G12" s="138" t="s">
        <v>95</v>
      </c>
      <c r="H12" s="52">
        <f t="shared" si="1"/>
        <v>90135.37</v>
      </c>
      <c r="I12" s="52">
        <v>481167.37900000002</v>
      </c>
      <c r="J12" s="139" t="s">
        <v>97</v>
      </c>
      <c r="K12" s="55">
        <f t="shared" si="1"/>
        <v>812.36599999999999</v>
      </c>
      <c r="L12" s="56">
        <f t="shared" si="1"/>
        <v>157.86999999999998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3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/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89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141">
        <f t="shared" ref="C5:C11" si="0">D5+E5</f>
        <v>11523892.300000001</v>
      </c>
      <c r="D5" s="26">
        <v>0</v>
      </c>
      <c r="E5" s="26">
        <v>11523892.300000001</v>
      </c>
      <c r="F5" s="28">
        <v>0</v>
      </c>
      <c r="G5" s="29">
        <v>0</v>
      </c>
      <c r="H5" s="26">
        <v>0</v>
      </c>
      <c r="I5" s="26">
        <v>0</v>
      </c>
      <c r="J5" s="26">
        <v>1060532.28</v>
      </c>
      <c r="K5" s="30">
        <v>0</v>
      </c>
      <c r="L5" s="31">
        <v>0</v>
      </c>
    </row>
    <row r="6" spans="1:29" ht="30.75" customHeight="1" x14ac:dyDescent="0.2">
      <c r="B6" s="32" t="s">
        <v>46</v>
      </c>
      <c r="C6" s="142">
        <f t="shared" si="0"/>
        <v>53605926.419800512</v>
      </c>
      <c r="D6" s="34">
        <v>0</v>
      </c>
      <c r="E6" s="34">
        <v>53605926.419800512</v>
      </c>
      <c r="F6" s="36">
        <v>0</v>
      </c>
      <c r="G6" s="37">
        <v>0</v>
      </c>
      <c r="H6" s="34">
        <v>0</v>
      </c>
      <c r="I6" s="34">
        <v>0</v>
      </c>
      <c r="J6" s="34">
        <v>108352098.04000001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155259205.3055</v>
      </c>
      <c r="D7" s="34">
        <v>539432.88550000009</v>
      </c>
      <c r="E7" s="34">
        <v>154719772.41999999</v>
      </c>
      <c r="F7" s="41">
        <v>0</v>
      </c>
      <c r="G7" s="34">
        <v>20975.511500000001</v>
      </c>
      <c r="H7" s="34">
        <v>0</v>
      </c>
      <c r="I7" s="34">
        <v>0</v>
      </c>
      <c r="J7" s="34">
        <v>18168525.109999999</v>
      </c>
      <c r="K7" s="38">
        <v>35.021000000000001</v>
      </c>
      <c r="L7" s="39">
        <v>0</v>
      </c>
    </row>
    <row r="8" spans="1:29" ht="30.75" customHeight="1" x14ac:dyDescent="0.2">
      <c r="B8" s="32" t="s">
        <v>48</v>
      </c>
      <c r="C8" s="148" t="s">
        <v>95</v>
      </c>
      <c r="D8" s="136" t="s">
        <v>95</v>
      </c>
      <c r="E8" s="34">
        <v>210475290.62</v>
      </c>
      <c r="F8" s="36">
        <v>0</v>
      </c>
      <c r="G8" s="135" t="s">
        <v>95</v>
      </c>
      <c r="H8" s="34">
        <v>0</v>
      </c>
      <c r="I8" s="136" t="s">
        <v>95</v>
      </c>
      <c r="J8" s="34">
        <v>120164390.22</v>
      </c>
      <c r="K8" s="38">
        <v>0</v>
      </c>
      <c r="L8" s="39">
        <v>0</v>
      </c>
    </row>
    <row r="9" spans="1:29" ht="30.75" customHeight="1" x14ac:dyDescent="0.2">
      <c r="B9" s="32" t="s">
        <v>49</v>
      </c>
      <c r="C9" s="144" t="s">
        <v>95</v>
      </c>
      <c r="D9" s="136" t="s">
        <v>95</v>
      </c>
      <c r="E9" s="34">
        <v>92958159.340000004</v>
      </c>
      <c r="F9" s="36">
        <v>0</v>
      </c>
      <c r="G9" s="135" t="s">
        <v>95</v>
      </c>
      <c r="H9" s="34">
        <v>0</v>
      </c>
      <c r="I9" s="34">
        <v>0</v>
      </c>
      <c r="J9" s="34">
        <v>16189396.34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99460611.890000001</v>
      </c>
      <c r="D10" s="34">
        <v>58869272.630000003</v>
      </c>
      <c r="E10" s="34">
        <v>40591339.259999998</v>
      </c>
      <c r="F10" s="36">
        <v>324036.90000000002</v>
      </c>
      <c r="G10" s="37">
        <v>27075.73</v>
      </c>
      <c r="H10" s="34">
        <v>18761.599999999999</v>
      </c>
      <c r="I10" s="34">
        <v>571254.81923999998</v>
      </c>
      <c r="J10" s="34">
        <v>8934430.2300000004</v>
      </c>
      <c r="K10" s="38">
        <v>448.40300000000002</v>
      </c>
      <c r="L10" s="137" t="s">
        <v>95</v>
      </c>
    </row>
    <row r="11" spans="1:29" ht="30.75" customHeight="1" thickBot="1" x14ac:dyDescent="0.25">
      <c r="B11" s="32" t="s">
        <v>51</v>
      </c>
      <c r="C11" s="145">
        <f t="shared" si="0"/>
        <v>0</v>
      </c>
      <c r="D11" s="44">
        <v>0</v>
      </c>
      <c r="E11" s="149">
        <v>0</v>
      </c>
      <c r="F11" s="46">
        <v>1756.45</v>
      </c>
      <c r="G11" s="47">
        <v>0</v>
      </c>
      <c r="H11" s="44">
        <v>2935.83</v>
      </c>
      <c r="I11" s="44">
        <v>10538.133760000001</v>
      </c>
      <c r="J11" s="44">
        <v>12994.66</v>
      </c>
      <c r="K11" s="48">
        <v>265.8</v>
      </c>
      <c r="L11" s="49">
        <v>47.884</v>
      </c>
    </row>
    <row r="12" spans="1:29" ht="30.75" customHeight="1" thickTop="1" thickBot="1" x14ac:dyDescent="0.25">
      <c r="B12" s="50" t="s">
        <v>52</v>
      </c>
      <c r="C12" s="51">
        <v>623755323.65980053</v>
      </c>
      <c r="D12" s="139" t="s">
        <v>95</v>
      </c>
      <c r="E12" s="150" t="s">
        <v>97</v>
      </c>
      <c r="F12" s="54">
        <f t="shared" ref="F12:K12" si="1">SUM(F5:F11)</f>
        <v>325793.35000000003</v>
      </c>
      <c r="G12" s="51">
        <v>64696.44</v>
      </c>
      <c r="H12" s="52">
        <f t="shared" si="1"/>
        <v>21697.43</v>
      </c>
      <c r="I12" s="139" t="s">
        <v>95</v>
      </c>
      <c r="J12" s="52">
        <f t="shared" si="1"/>
        <v>272882366.88000005</v>
      </c>
      <c r="K12" s="55">
        <f t="shared" si="1"/>
        <v>749.22400000000005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1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/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90" zoomScaleNormal="90" zoomScaleSheetLayoutView="70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86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141">
        <f>D5+E5</f>
        <v>10538326.85</v>
      </c>
      <c r="D5" s="26">
        <v>0</v>
      </c>
      <c r="E5" s="27">
        <v>10538326.85</v>
      </c>
      <c r="F5" s="28">
        <v>0</v>
      </c>
      <c r="G5" s="29">
        <v>0</v>
      </c>
      <c r="H5" s="26">
        <v>0</v>
      </c>
      <c r="I5" s="26">
        <v>0</v>
      </c>
      <c r="J5" s="26">
        <v>1198389.26</v>
      </c>
      <c r="K5" s="30">
        <v>0</v>
      </c>
      <c r="L5" s="31">
        <v>0</v>
      </c>
    </row>
    <row r="6" spans="1:29" ht="30.75" customHeight="1" x14ac:dyDescent="0.2">
      <c r="B6" s="32" t="s">
        <v>46</v>
      </c>
      <c r="C6" s="142">
        <f t="shared" ref="C6:C11" si="0">D6+E6</f>
        <v>40951218.670000002</v>
      </c>
      <c r="D6" s="34">
        <v>0</v>
      </c>
      <c r="E6" s="35">
        <v>40951218.670000002</v>
      </c>
      <c r="F6" s="36">
        <v>0</v>
      </c>
      <c r="G6" s="37">
        <v>0</v>
      </c>
      <c r="H6" s="34">
        <v>0</v>
      </c>
      <c r="I6" s="34">
        <v>0</v>
      </c>
      <c r="J6" s="34">
        <v>78923778.269999996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166767119.28999999</v>
      </c>
      <c r="D7" s="34">
        <v>518662.6</v>
      </c>
      <c r="E7" s="35">
        <v>166248456.69</v>
      </c>
      <c r="F7" s="41">
        <v>0</v>
      </c>
      <c r="G7" s="34">
        <v>20934.509999999998</v>
      </c>
      <c r="H7" s="34">
        <v>0</v>
      </c>
      <c r="I7" s="34">
        <v>0</v>
      </c>
      <c r="J7" s="34">
        <v>24266264.579999998</v>
      </c>
      <c r="K7" s="38">
        <v>0</v>
      </c>
      <c r="L7" s="39">
        <v>0</v>
      </c>
    </row>
    <row r="8" spans="1:29" ht="30.75" customHeight="1" x14ac:dyDescent="0.2">
      <c r="B8" s="32" t="s">
        <v>48</v>
      </c>
      <c r="C8" s="143">
        <f t="shared" si="0"/>
        <v>263488704.14000002</v>
      </c>
      <c r="D8" s="34">
        <v>572500.53</v>
      </c>
      <c r="E8" s="35">
        <v>262916203.61000001</v>
      </c>
      <c r="F8" s="36">
        <v>0</v>
      </c>
      <c r="G8" s="37">
        <v>5125.74</v>
      </c>
      <c r="H8" s="34">
        <v>0</v>
      </c>
      <c r="I8" s="135" t="s">
        <v>95</v>
      </c>
      <c r="J8" s="34">
        <v>174475526.49000001</v>
      </c>
      <c r="K8" s="38">
        <v>0</v>
      </c>
      <c r="L8" s="39">
        <v>0</v>
      </c>
    </row>
    <row r="9" spans="1:29" ht="30.75" customHeight="1" x14ac:dyDescent="0.2">
      <c r="B9" s="32" t="s">
        <v>49</v>
      </c>
      <c r="C9" s="144" t="s">
        <v>95</v>
      </c>
      <c r="D9" s="135" t="s">
        <v>95</v>
      </c>
      <c r="E9" s="35">
        <v>117276814.5</v>
      </c>
      <c r="F9" s="36">
        <v>0</v>
      </c>
      <c r="G9" s="135" t="s">
        <v>95</v>
      </c>
      <c r="H9" s="34">
        <v>0</v>
      </c>
      <c r="I9" s="135" t="s">
        <v>95</v>
      </c>
      <c r="J9" s="34">
        <v>21157292.18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101584393.15910001</v>
      </c>
      <c r="D10" s="34">
        <v>62324164.079999998</v>
      </c>
      <c r="E10" s="35">
        <v>39260229.079100013</v>
      </c>
      <c r="F10" s="36">
        <v>385843.03</v>
      </c>
      <c r="G10" s="37">
        <v>9030.93</v>
      </c>
      <c r="H10" s="34">
        <v>23846</v>
      </c>
      <c r="I10" s="34">
        <v>387307.79</v>
      </c>
      <c r="J10" s="34">
        <v>7996113.3499999996</v>
      </c>
      <c r="K10" s="38">
        <v>547.52</v>
      </c>
      <c r="L10" s="137" t="s">
        <v>95</v>
      </c>
    </row>
    <row r="11" spans="1:29" ht="30.75" customHeight="1" thickBot="1" x14ac:dyDescent="0.25">
      <c r="B11" s="32" t="s">
        <v>51</v>
      </c>
      <c r="C11" s="145">
        <f t="shared" si="0"/>
        <v>836813.75</v>
      </c>
      <c r="D11" s="44">
        <v>836813.75</v>
      </c>
      <c r="E11" s="45">
        <v>0</v>
      </c>
      <c r="F11" s="146" t="s">
        <v>95</v>
      </c>
      <c r="G11" s="47">
        <v>0</v>
      </c>
      <c r="H11" s="44">
        <v>4050.75</v>
      </c>
      <c r="I11" s="44">
        <v>12913.8</v>
      </c>
      <c r="J11" s="44">
        <v>16095.41</v>
      </c>
      <c r="K11" s="48">
        <v>371.28</v>
      </c>
      <c r="L11" s="49">
        <v>56.56</v>
      </c>
    </row>
    <row r="12" spans="1:29" ht="30.75" customHeight="1" thickTop="1" thickBot="1" x14ac:dyDescent="0.25">
      <c r="B12" s="50" t="s">
        <v>52</v>
      </c>
      <c r="C12" s="138" t="s">
        <v>95</v>
      </c>
      <c r="D12" s="139" t="s">
        <v>95</v>
      </c>
      <c r="E12" s="53">
        <f t="shared" ref="E12:K12" si="1">SUM(E5:E11)</f>
        <v>637191249.39910007</v>
      </c>
      <c r="F12" s="147">
        <v>388352.75</v>
      </c>
      <c r="G12" s="138" t="s">
        <v>95</v>
      </c>
      <c r="H12" s="52">
        <f t="shared" si="1"/>
        <v>27896.75</v>
      </c>
      <c r="I12" s="52">
        <v>401759.14999999997</v>
      </c>
      <c r="J12" s="52">
        <f t="shared" si="1"/>
        <v>308033459.54000008</v>
      </c>
      <c r="K12" s="55">
        <f t="shared" si="1"/>
        <v>918.8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12" s="84" customFormat="1" x14ac:dyDescent="0.2">
      <c r="B17" s="58" t="s">
        <v>56</v>
      </c>
    </row>
    <row r="18" spans="2:12" s="84" customFormat="1" x14ac:dyDescent="0.2">
      <c r="B18" s="58" t="s">
        <v>57</v>
      </c>
    </row>
    <row r="19" spans="2:12" s="84" customFormat="1" x14ac:dyDescent="0.2">
      <c r="B19" s="58" t="s">
        <v>58</v>
      </c>
    </row>
    <row r="20" spans="2:12" s="84" customFormat="1" x14ac:dyDescent="0.2">
      <c r="B20" s="58" t="s">
        <v>59</v>
      </c>
    </row>
    <row r="21" spans="2:12" s="84" customFormat="1" x14ac:dyDescent="0.2">
      <c r="B21" s="58" t="s">
        <v>96</v>
      </c>
    </row>
    <row r="22" spans="2:12" s="84" customFormat="1" x14ac:dyDescent="0.2"/>
    <row r="23" spans="2:12" s="84" customFormat="1" x14ac:dyDescent="0.2"/>
    <row r="24" spans="2:12" s="84" customFormat="1" x14ac:dyDescent="0.2"/>
    <row r="25" spans="2:12" s="84" customFormat="1" x14ac:dyDescent="0.2"/>
    <row r="26" spans="2:12" s="84" customFormat="1" x14ac:dyDescent="0.2"/>
    <row r="27" spans="2:12" s="84" customFormat="1" x14ac:dyDescent="0.2"/>
    <row r="28" spans="2:12" s="84" customFormat="1" x14ac:dyDescent="0.2"/>
    <row r="29" spans="2:12" s="84" customFormat="1" x14ac:dyDescent="0.2"/>
    <row r="30" spans="2:12" s="84" customFormat="1" x14ac:dyDescent="0.2"/>
    <row r="31" spans="2:12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12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verticalDpi="0" r:id="rId1"/>
  <headerFooter alignWithMargins="0"/>
  <colBreaks count="1" manualBreakCount="1">
    <brk id="12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bestFit="1" customWidth="1"/>
    <col min="4" max="4" width="17.5703125" style="86" bestFit="1" customWidth="1"/>
    <col min="5" max="5" width="19.140625" style="86" bestFit="1" customWidth="1"/>
    <col min="6" max="9" width="16.28515625" style="86" bestFit="1" customWidth="1"/>
    <col min="10" max="10" width="19.140625" style="86" bestFit="1" customWidth="1"/>
    <col min="11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bestFit="1" customWidth="1"/>
    <col min="260" max="260" width="17.5703125" style="86" bestFit="1" customWidth="1"/>
    <col min="261" max="261" width="19.140625" style="86" bestFit="1" customWidth="1"/>
    <col min="262" max="265" width="16.28515625" style="86" bestFit="1" customWidth="1"/>
    <col min="266" max="266" width="19.140625" style="86" bestFit="1" customWidth="1"/>
    <col min="267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bestFit="1" customWidth="1"/>
    <col min="516" max="516" width="17.5703125" style="86" bestFit="1" customWidth="1"/>
    <col min="517" max="517" width="19.140625" style="86" bestFit="1" customWidth="1"/>
    <col min="518" max="521" width="16.28515625" style="86" bestFit="1" customWidth="1"/>
    <col min="522" max="522" width="19.140625" style="86" bestFit="1" customWidth="1"/>
    <col min="523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bestFit="1" customWidth="1"/>
    <col min="772" max="772" width="17.5703125" style="86" bestFit="1" customWidth="1"/>
    <col min="773" max="773" width="19.140625" style="86" bestFit="1" customWidth="1"/>
    <col min="774" max="777" width="16.28515625" style="86" bestFit="1" customWidth="1"/>
    <col min="778" max="778" width="19.140625" style="86" bestFit="1" customWidth="1"/>
    <col min="779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bestFit="1" customWidth="1"/>
    <col min="1028" max="1028" width="17.5703125" style="86" bestFit="1" customWidth="1"/>
    <col min="1029" max="1029" width="19.140625" style="86" bestFit="1" customWidth="1"/>
    <col min="1030" max="1033" width="16.28515625" style="86" bestFit="1" customWidth="1"/>
    <col min="1034" max="1034" width="19.140625" style="86" bestFit="1" customWidth="1"/>
    <col min="1035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bestFit="1" customWidth="1"/>
    <col min="1284" max="1284" width="17.5703125" style="86" bestFit="1" customWidth="1"/>
    <col min="1285" max="1285" width="19.140625" style="86" bestFit="1" customWidth="1"/>
    <col min="1286" max="1289" width="16.28515625" style="86" bestFit="1" customWidth="1"/>
    <col min="1290" max="1290" width="19.140625" style="86" bestFit="1" customWidth="1"/>
    <col min="1291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bestFit="1" customWidth="1"/>
    <col min="1540" max="1540" width="17.5703125" style="86" bestFit="1" customWidth="1"/>
    <col min="1541" max="1541" width="19.140625" style="86" bestFit="1" customWidth="1"/>
    <col min="1542" max="1545" width="16.28515625" style="86" bestFit="1" customWidth="1"/>
    <col min="1546" max="1546" width="19.140625" style="86" bestFit="1" customWidth="1"/>
    <col min="1547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bestFit="1" customWidth="1"/>
    <col min="1796" max="1796" width="17.5703125" style="86" bestFit="1" customWidth="1"/>
    <col min="1797" max="1797" width="19.140625" style="86" bestFit="1" customWidth="1"/>
    <col min="1798" max="1801" width="16.28515625" style="86" bestFit="1" customWidth="1"/>
    <col min="1802" max="1802" width="19.140625" style="86" bestFit="1" customWidth="1"/>
    <col min="1803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bestFit="1" customWidth="1"/>
    <col min="2052" max="2052" width="17.5703125" style="86" bestFit="1" customWidth="1"/>
    <col min="2053" max="2053" width="19.140625" style="86" bestFit="1" customWidth="1"/>
    <col min="2054" max="2057" width="16.28515625" style="86" bestFit="1" customWidth="1"/>
    <col min="2058" max="2058" width="19.140625" style="86" bestFit="1" customWidth="1"/>
    <col min="2059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bestFit="1" customWidth="1"/>
    <col min="2308" max="2308" width="17.5703125" style="86" bestFit="1" customWidth="1"/>
    <col min="2309" max="2309" width="19.140625" style="86" bestFit="1" customWidth="1"/>
    <col min="2310" max="2313" width="16.28515625" style="86" bestFit="1" customWidth="1"/>
    <col min="2314" max="2314" width="19.140625" style="86" bestFit="1" customWidth="1"/>
    <col min="2315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bestFit="1" customWidth="1"/>
    <col min="2564" max="2564" width="17.5703125" style="86" bestFit="1" customWidth="1"/>
    <col min="2565" max="2565" width="19.140625" style="86" bestFit="1" customWidth="1"/>
    <col min="2566" max="2569" width="16.28515625" style="86" bestFit="1" customWidth="1"/>
    <col min="2570" max="2570" width="19.140625" style="86" bestFit="1" customWidth="1"/>
    <col min="2571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bestFit="1" customWidth="1"/>
    <col min="2820" max="2820" width="17.5703125" style="86" bestFit="1" customWidth="1"/>
    <col min="2821" max="2821" width="19.140625" style="86" bestFit="1" customWidth="1"/>
    <col min="2822" max="2825" width="16.28515625" style="86" bestFit="1" customWidth="1"/>
    <col min="2826" max="2826" width="19.140625" style="86" bestFit="1" customWidth="1"/>
    <col min="2827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bestFit="1" customWidth="1"/>
    <col min="3076" max="3076" width="17.5703125" style="86" bestFit="1" customWidth="1"/>
    <col min="3077" max="3077" width="19.140625" style="86" bestFit="1" customWidth="1"/>
    <col min="3078" max="3081" width="16.28515625" style="86" bestFit="1" customWidth="1"/>
    <col min="3082" max="3082" width="19.140625" style="86" bestFit="1" customWidth="1"/>
    <col min="3083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bestFit="1" customWidth="1"/>
    <col min="3332" max="3332" width="17.5703125" style="86" bestFit="1" customWidth="1"/>
    <col min="3333" max="3333" width="19.140625" style="86" bestFit="1" customWidth="1"/>
    <col min="3334" max="3337" width="16.28515625" style="86" bestFit="1" customWidth="1"/>
    <col min="3338" max="3338" width="19.140625" style="86" bestFit="1" customWidth="1"/>
    <col min="3339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bestFit="1" customWidth="1"/>
    <col min="3588" max="3588" width="17.5703125" style="86" bestFit="1" customWidth="1"/>
    <col min="3589" max="3589" width="19.140625" style="86" bestFit="1" customWidth="1"/>
    <col min="3590" max="3593" width="16.28515625" style="86" bestFit="1" customWidth="1"/>
    <col min="3594" max="3594" width="19.140625" style="86" bestFit="1" customWidth="1"/>
    <col min="3595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bestFit="1" customWidth="1"/>
    <col min="3844" max="3844" width="17.5703125" style="86" bestFit="1" customWidth="1"/>
    <col min="3845" max="3845" width="19.140625" style="86" bestFit="1" customWidth="1"/>
    <col min="3846" max="3849" width="16.28515625" style="86" bestFit="1" customWidth="1"/>
    <col min="3850" max="3850" width="19.140625" style="86" bestFit="1" customWidth="1"/>
    <col min="3851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bestFit="1" customWidth="1"/>
    <col min="4100" max="4100" width="17.5703125" style="86" bestFit="1" customWidth="1"/>
    <col min="4101" max="4101" width="19.140625" style="86" bestFit="1" customWidth="1"/>
    <col min="4102" max="4105" width="16.28515625" style="86" bestFit="1" customWidth="1"/>
    <col min="4106" max="4106" width="19.140625" style="86" bestFit="1" customWidth="1"/>
    <col min="4107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bestFit="1" customWidth="1"/>
    <col min="4356" max="4356" width="17.5703125" style="86" bestFit="1" customWidth="1"/>
    <col min="4357" max="4357" width="19.140625" style="86" bestFit="1" customWidth="1"/>
    <col min="4358" max="4361" width="16.28515625" style="86" bestFit="1" customWidth="1"/>
    <col min="4362" max="4362" width="19.140625" style="86" bestFit="1" customWidth="1"/>
    <col min="4363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bestFit="1" customWidth="1"/>
    <col min="4612" max="4612" width="17.5703125" style="86" bestFit="1" customWidth="1"/>
    <col min="4613" max="4613" width="19.140625" style="86" bestFit="1" customWidth="1"/>
    <col min="4614" max="4617" width="16.28515625" style="86" bestFit="1" customWidth="1"/>
    <col min="4618" max="4618" width="19.140625" style="86" bestFit="1" customWidth="1"/>
    <col min="4619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bestFit="1" customWidth="1"/>
    <col min="4868" max="4868" width="17.5703125" style="86" bestFit="1" customWidth="1"/>
    <col min="4869" max="4869" width="19.140625" style="86" bestFit="1" customWidth="1"/>
    <col min="4870" max="4873" width="16.28515625" style="86" bestFit="1" customWidth="1"/>
    <col min="4874" max="4874" width="19.140625" style="86" bestFit="1" customWidth="1"/>
    <col min="4875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bestFit="1" customWidth="1"/>
    <col min="5124" max="5124" width="17.5703125" style="86" bestFit="1" customWidth="1"/>
    <col min="5125" max="5125" width="19.140625" style="86" bestFit="1" customWidth="1"/>
    <col min="5126" max="5129" width="16.28515625" style="86" bestFit="1" customWidth="1"/>
    <col min="5130" max="5130" width="19.140625" style="86" bestFit="1" customWidth="1"/>
    <col min="5131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bestFit="1" customWidth="1"/>
    <col min="5380" max="5380" width="17.5703125" style="86" bestFit="1" customWidth="1"/>
    <col min="5381" max="5381" width="19.140625" style="86" bestFit="1" customWidth="1"/>
    <col min="5382" max="5385" width="16.28515625" style="86" bestFit="1" customWidth="1"/>
    <col min="5386" max="5386" width="19.140625" style="86" bestFit="1" customWidth="1"/>
    <col min="5387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bestFit="1" customWidth="1"/>
    <col min="5636" max="5636" width="17.5703125" style="86" bestFit="1" customWidth="1"/>
    <col min="5637" max="5637" width="19.140625" style="86" bestFit="1" customWidth="1"/>
    <col min="5638" max="5641" width="16.28515625" style="86" bestFit="1" customWidth="1"/>
    <col min="5642" max="5642" width="19.140625" style="86" bestFit="1" customWidth="1"/>
    <col min="5643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bestFit="1" customWidth="1"/>
    <col min="5892" max="5892" width="17.5703125" style="86" bestFit="1" customWidth="1"/>
    <col min="5893" max="5893" width="19.140625" style="86" bestFit="1" customWidth="1"/>
    <col min="5894" max="5897" width="16.28515625" style="86" bestFit="1" customWidth="1"/>
    <col min="5898" max="5898" width="19.140625" style="86" bestFit="1" customWidth="1"/>
    <col min="5899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bestFit="1" customWidth="1"/>
    <col min="6148" max="6148" width="17.5703125" style="86" bestFit="1" customWidth="1"/>
    <col min="6149" max="6149" width="19.140625" style="86" bestFit="1" customWidth="1"/>
    <col min="6150" max="6153" width="16.28515625" style="86" bestFit="1" customWidth="1"/>
    <col min="6154" max="6154" width="19.140625" style="86" bestFit="1" customWidth="1"/>
    <col min="6155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bestFit="1" customWidth="1"/>
    <col min="6404" max="6404" width="17.5703125" style="86" bestFit="1" customWidth="1"/>
    <col min="6405" max="6405" width="19.140625" style="86" bestFit="1" customWidth="1"/>
    <col min="6406" max="6409" width="16.28515625" style="86" bestFit="1" customWidth="1"/>
    <col min="6410" max="6410" width="19.140625" style="86" bestFit="1" customWidth="1"/>
    <col min="6411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bestFit="1" customWidth="1"/>
    <col min="6660" max="6660" width="17.5703125" style="86" bestFit="1" customWidth="1"/>
    <col min="6661" max="6661" width="19.140625" style="86" bestFit="1" customWidth="1"/>
    <col min="6662" max="6665" width="16.28515625" style="86" bestFit="1" customWidth="1"/>
    <col min="6666" max="6666" width="19.140625" style="86" bestFit="1" customWidth="1"/>
    <col min="6667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bestFit="1" customWidth="1"/>
    <col min="6916" max="6916" width="17.5703125" style="86" bestFit="1" customWidth="1"/>
    <col min="6917" max="6917" width="19.140625" style="86" bestFit="1" customWidth="1"/>
    <col min="6918" max="6921" width="16.28515625" style="86" bestFit="1" customWidth="1"/>
    <col min="6922" max="6922" width="19.140625" style="86" bestFit="1" customWidth="1"/>
    <col min="6923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bestFit="1" customWidth="1"/>
    <col min="7172" max="7172" width="17.5703125" style="86" bestFit="1" customWidth="1"/>
    <col min="7173" max="7173" width="19.140625" style="86" bestFit="1" customWidth="1"/>
    <col min="7174" max="7177" width="16.28515625" style="86" bestFit="1" customWidth="1"/>
    <col min="7178" max="7178" width="19.140625" style="86" bestFit="1" customWidth="1"/>
    <col min="7179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bestFit="1" customWidth="1"/>
    <col min="7428" max="7428" width="17.5703125" style="86" bestFit="1" customWidth="1"/>
    <col min="7429" max="7429" width="19.140625" style="86" bestFit="1" customWidth="1"/>
    <col min="7430" max="7433" width="16.28515625" style="86" bestFit="1" customWidth="1"/>
    <col min="7434" max="7434" width="19.140625" style="86" bestFit="1" customWidth="1"/>
    <col min="7435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bestFit="1" customWidth="1"/>
    <col min="7684" max="7684" width="17.5703125" style="86" bestFit="1" customWidth="1"/>
    <col min="7685" max="7685" width="19.140625" style="86" bestFit="1" customWidth="1"/>
    <col min="7686" max="7689" width="16.28515625" style="86" bestFit="1" customWidth="1"/>
    <col min="7690" max="7690" width="19.140625" style="86" bestFit="1" customWidth="1"/>
    <col min="7691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bestFit="1" customWidth="1"/>
    <col min="7940" max="7940" width="17.5703125" style="86" bestFit="1" customWidth="1"/>
    <col min="7941" max="7941" width="19.140625" style="86" bestFit="1" customWidth="1"/>
    <col min="7942" max="7945" width="16.28515625" style="86" bestFit="1" customWidth="1"/>
    <col min="7946" max="7946" width="19.140625" style="86" bestFit="1" customWidth="1"/>
    <col min="7947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bestFit="1" customWidth="1"/>
    <col min="8196" max="8196" width="17.5703125" style="86" bestFit="1" customWidth="1"/>
    <col min="8197" max="8197" width="19.140625" style="86" bestFit="1" customWidth="1"/>
    <col min="8198" max="8201" width="16.28515625" style="86" bestFit="1" customWidth="1"/>
    <col min="8202" max="8202" width="19.140625" style="86" bestFit="1" customWidth="1"/>
    <col min="8203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bestFit="1" customWidth="1"/>
    <col min="8452" max="8452" width="17.5703125" style="86" bestFit="1" customWidth="1"/>
    <col min="8453" max="8453" width="19.140625" style="86" bestFit="1" customWidth="1"/>
    <col min="8454" max="8457" width="16.28515625" style="86" bestFit="1" customWidth="1"/>
    <col min="8458" max="8458" width="19.140625" style="86" bestFit="1" customWidth="1"/>
    <col min="8459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bestFit="1" customWidth="1"/>
    <col min="8708" max="8708" width="17.5703125" style="86" bestFit="1" customWidth="1"/>
    <col min="8709" max="8709" width="19.140625" style="86" bestFit="1" customWidth="1"/>
    <col min="8710" max="8713" width="16.28515625" style="86" bestFit="1" customWidth="1"/>
    <col min="8714" max="8714" width="19.140625" style="86" bestFit="1" customWidth="1"/>
    <col min="8715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bestFit="1" customWidth="1"/>
    <col min="8964" max="8964" width="17.5703125" style="86" bestFit="1" customWidth="1"/>
    <col min="8965" max="8965" width="19.140625" style="86" bestFit="1" customWidth="1"/>
    <col min="8966" max="8969" width="16.28515625" style="86" bestFit="1" customWidth="1"/>
    <col min="8970" max="8970" width="19.140625" style="86" bestFit="1" customWidth="1"/>
    <col min="8971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bestFit="1" customWidth="1"/>
    <col min="9220" max="9220" width="17.5703125" style="86" bestFit="1" customWidth="1"/>
    <col min="9221" max="9221" width="19.140625" style="86" bestFit="1" customWidth="1"/>
    <col min="9222" max="9225" width="16.28515625" style="86" bestFit="1" customWidth="1"/>
    <col min="9226" max="9226" width="19.140625" style="86" bestFit="1" customWidth="1"/>
    <col min="9227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bestFit="1" customWidth="1"/>
    <col min="9476" max="9476" width="17.5703125" style="86" bestFit="1" customWidth="1"/>
    <col min="9477" max="9477" width="19.140625" style="86" bestFit="1" customWidth="1"/>
    <col min="9478" max="9481" width="16.28515625" style="86" bestFit="1" customWidth="1"/>
    <col min="9482" max="9482" width="19.140625" style="86" bestFit="1" customWidth="1"/>
    <col min="9483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bestFit="1" customWidth="1"/>
    <col min="9732" max="9732" width="17.5703125" style="86" bestFit="1" customWidth="1"/>
    <col min="9733" max="9733" width="19.140625" style="86" bestFit="1" customWidth="1"/>
    <col min="9734" max="9737" width="16.28515625" style="86" bestFit="1" customWidth="1"/>
    <col min="9738" max="9738" width="19.140625" style="86" bestFit="1" customWidth="1"/>
    <col min="9739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bestFit="1" customWidth="1"/>
    <col min="9988" max="9988" width="17.5703125" style="86" bestFit="1" customWidth="1"/>
    <col min="9989" max="9989" width="19.140625" style="86" bestFit="1" customWidth="1"/>
    <col min="9990" max="9993" width="16.28515625" style="86" bestFit="1" customWidth="1"/>
    <col min="9994" max="9994" width="19.140625" style="86" bestFit="1" customWidth="1"/>
    <col min="9995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bestFit="1" customWidth="1"/>
    <col min="10244" max="10244" width="17.5703125" style="86" bestFit="1" customWidth="1"/>
    <col min="10245" max="10245" width="19.140625" style="86" bestFit="1" customWidth="1"/>
    <col min="10246" max="10249" width="16.28515625" style="86" bestFit="1" customWidth="1"/>
    <col min="10250" max="10250" width="19.140625" style="86" bestFit="1" customWidth="1"/>
    <col min="10251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bestFit="1" customWidth="1"/>
    <col min="10500" max="10500" width="17.5703125" style="86" bestFit="1" customWidth="1"/>
    <col min="10501" max="10501" width="19.140625" style="86" bestFit="1" customWidth="1"/>
    <col min="10502" max="10505" width="16.28515625" style="86" bestFit="1" customWidth="1"/>
    <col min="10506" max="10506" width="19.140625" style="86" bestFit="1" customWidth="1"/>
    <col min="10507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bestFit="1" customWidth="1"/>
    <col min="10756" max="10756" width="17.5703125" style="86" bestFit="1" customWidth="1"/>
    <col min="10757" max="10757" width="19.140625" style="86" bestFit="1" customWidth="1"/>
    <col min="10758" max="10761" width="16.28515625" style="86" bestFit="1" customWidth="1"/>
    <col min="10762" max="10762" width="19.140625" style="86" bestFit="1" customWidth="1"/>
    <col min="10763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bestFit="1" customWidth="1"/>
    <col min="11012" max="11012" width="17.5703125" style="86" bestFit="1" customWidth="1"/>
    <col min="11013" max="11013" width="19.140625" style="86" bestFit="1" customWidth="1"/>
    <col min="11014" max="11017" width="16.28515625" style="86" bestFit="1" customWidth="1"/>
    <col min="11018" max="11018" width="19.140625" style="86" bestFit="1" customWidth="1"/>
    <col min="11019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bestFit="1" customWidth="1"/>
    <col min="11268" max="11268" width="17.5703125" style="86" bestFit="1" customWidth="1"/>
    <col min="11269" max="11269" width="19.140625" style="86" bestFit="1" customWidth="1"/>
    <col min="11270" max="11273" width="16.28515625" style="86" bestFit="1" customWidth="1"/>
    <col min="11274" max="11274" width="19.140625" style="86" bestFit="1" customWidth="1"/>
    <col min="11275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bestFit="1" customWidth="1"/>
    <col min="11524" max="11524" width="17.5703125" style="86" bestFit="1" customWidth="1"/>
    <col min="11525" max="11525" width="19.140625" style="86" bestFit="1" customWidth="1"/>
    <col min="11526" max="11529" width="16.28515625" style="86" bestFit="1" customWidth="1"/>
    <col min="11530" max="11530" width="19.140625" style="86" bestFit="1" customWidth="1"/>
    <col min="11531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bestFit="1" customWidth="1"/>
    <col min="11780" max="11780" width="17.5703125" style="86" bestFit="1" customWidth="1"/>
    <col min="11781" max="11781" width="19.140625" style="86" bestFit="1" customWidth="1"/>
    <col min="11782" max="11785" width="16.28515625" style="86" bestFit="1" customWidth="1"/>
    <col min="11786" max="11786" width="19.140625" style="86" bestFit="1" customWidth="1"/>
    <col min="11787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bestFit="1" customWidth="1"/>
    <col min="12036" max="12036" width="17.5703125" style="86" bestFit="1" customWidth="1"/>
    <col min="12037" max="12037" width="19.140625" style="86" bestFit="1" customWidth="1"/>
    <col min="12038" max="12041" width="16.28515625" style="86" bestFit="1" customWidth="1"/>
    <col min="12042" max="12042" width="19.140625" style="86" bestFit="1" customWidth="1"/>
    <col min="12043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bestFit="1" customWidth="1"/>
    <col min="12292" max="12292" width="17.5703125" style="86" bestFit="1" customWidth="1"/>
    <col min="12293" max="12293" width="19.140625" style="86" bestFit="1" customWidth="1"/>
    <col min="12294" max="12297" width="16.28515625" style="86" bestFit="1" customWidth="1"/>
    <col min="12298" max="12298" width="19.140625" style="86" bestFit="1" customWidth="1"/>
    <col min="12299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bestFit="1" customWidth="1"/>
    <col min="12548" max="12548" width="17.5703125" style="86" bestFit="1" customWidth="1"/>
    <col min="12549" max="12549" width="19.140625" style="86" bestFit="1" customWidth="1"/>
    <col min="12550" max="12553" width="16.28515625" style="86" bestFit="1" customWidth="1"/>
    <col min="12554" max="12554" width="19.140625" style="86" bestFit="1" customWidth="1"/>
    <col min="12555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bestFit="1" customWidth="1"/>
    <col min="12804" max="12804" width="17.5703125" style="86" bestFit="1" customWidth="1"/>
    <col min="12805" max="12805" width="19.140625" style="86" bestFit="1" customWidth="1"/>
    <col min="12806" max="12809" width="16.28515625" style="86" bestFit="1" customWidth="1"/>
    <col min="12810" max="12810" width="19.140625" style="86" bestFit="1" customWidth="1"/>
    <col min="12811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bestFit="1" customWidth="1"/>
    <col min="13060" max="13060" width="17.5703125" style="86" bestFit="1" customWidth="1"/>
    <col min="13061" max="13061" width="19.140625" style="86" bestFit="1" customWidth="1"/>
    <col min="13062" max="13065" width="16.28515625" style="86" bestFit="1" customWidth="1"/>
    <col min="13066" max="13066" width="19.140625" style="86" bestFit="1" customWidth="1"/>
    <col min="13067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bestFit="1" customWidth="1"/>
    <col min="13316" max="13316" width="17.5703125" style="86" bestFit="1" customWidth="1"/>
    <col min="13317" max="13317" width="19.140625" style="86" bestFit="1" customWidth="1"/>
    <col min="13318" max="13321" width="16.28515625" style="86" bestFit="1" customWidth="1"/>
    <col min="13322" max="13322" width="19.140625" style="86" bestFit="1" customWidth="1"/>
    <col min="13323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bestFit="1" customWidth="1"/>
    <col min="13572" max="13572" width="17.5703125" style="86" bestFit="1" customWidth="1"/>
    <col min="13573" max="13573" width="19.140625" style="86" bestFit="1" customWidth="1"/>
    <col min="13574" max="13577" width="16.28515625" style="86" bestFit="1" customWidth="1"/>
    <col min="13578" max="13578" width="19.140625" style="86" bestFit="1" customWidth="1"/>
    <col min="13579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bestFit="1" customWidth="1"/>
    <col min="13828" max="13828" width="17.5703125" style="86" bestFit="1" customWidth="1"/>
    <col min="13829" max="13829" width="19.140625" style="86" bestFit="1" customWidth="1"/>
    <col min="13830" max="13833" width="16.28515625" style="86" bestFit="1" customWidth="1"/>
    <col min="13834" max="13834" width="19.140625" style="86" bestFit="1" customWidth="1"/>
    <col min="13835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bestFit="1" customWidth="1"/>
    <col min="14084" max="14084" width="17.5703125" style="86" bestFit="1" customWidth="1"/>
    <col min="14085" max="14085" width="19.140625" style="86" bestFit="1" customWidth="1"/>
    <col min="14086" max="14089" width="16.28515625" style="86" bestFit="1" customWidth="1"/>
    <col min="14090" max="14090" width="19.140625" style="86" bestFit="1" customWidth="1"/>
    <col min="14091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bestFit="1" customWidth="1"/>
    <col min="14340" max="14340" width="17.5703125" style="86" bestFit="1" customWidth="1"/>
    <col min="14341" max="14341" width="19.140625" style="86" bestFit="1" customWidth="1"/>
    <col min="14342" max="14345" width="16.28515625" style="86" bestFit="1" customWidth="1"/>
    <col min="14346" max="14346" width="19.140625" style="86" bestFit="1" customWidth="1"/>
    <col min="14347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bestFit="1" customWidth="1"/>
    <col min="14596" max="14596" width="17.5703125" style="86" bestFit="1" customWidth="1"/>
    <col min="14597" max="14597" width="19.140625" style="86" bestFit="1" customWidth="1"/>
    <col min="14598" max="14601" width="16.28515625" style="86" bestFit="1" customWidth="1"/>
    <col min="14602" max="14602" width="19.140625" style="86" bestFit="1" customWidth="1"/>
    <col min="14603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bestFit="1" customWidth="1"/>
    <col min="14852" max="14852" width="17.5703125" style="86" bestFit="1" customWidth="1"/>
    <col min="14853" max="14853" width="19.140625" style="86" bestFit="1" customWidth="1"/>
    <col min="14854" max="14857" width="16.28515625" style="86" bestFit="1" customWidth="1"/>
    <col min="14858" max="14858" width="19.140625" style="86" bestFit="1" customWidth="1"/>
    <col min="14859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bestFit="1" customWidth="1"/>
    <col min="15108" max="15108" width="17.5703125" style="86" bestFit="1" customWidth="1"/>
    <col min="15109" max="15109" width="19.140625" style="86" bestFit="1" customWidth="1"/>
    <col min="15110" max="15113" width="16.28515625" style="86" bestFit="1" customWidth="1"/>
    <col min="15114" max="15114" width="19.140625" style="86" bestFit="1" customWidth="1"/>
    <col min="15115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bestFit="1" customWidth="1"/>
    <col min="15364" max="15364" width="17.5703125" style="86" bestFit="1" customWidth="1"/>
    <col min="15365" max="15365" width="19.140625" style="86" bestFit="1" customWidth="1"/>
    <col min="15366" max="15369" width="16.28515625" style="86" bestFit="1" customWidth="1"/>
    <col min="15370" max="15370" width="19.140625" style="86" bestFit="1" customWidth="1"/>
    <col min="15371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bestFit="1" customWidth="1"/>
    <col min="15620" max="15620" width="17.5703125" style="86" bestFit="1" customWidth="1"/>
    <col min="15621" max="15621" width="19.140625" style="86" bestFit="1" customWidth="1"/>
    <col min="15622" max="15625" width="16.28515625" style="86" bestFit="1" customWidth="1"/>
    <col min="15626" max="15626" width="19.140625" style="86" bestFit="1" customWidth="1"/>
    <col min="15627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bestFit="1" customWidth="1"/>
    <col min="15876" max="15876" width="17.5703125" style="86" bestFit="1" customWidth="1"/>
    <col min="15877" max="15877" width="19.140625" style="86" bestFit="1" customWidth="1"/>
    <col min="15878" max="15881" width="16.28515625" style="86" bestFit="1" customWidth="1"/>
    <col min="15882" max="15882" width="19.140625" style="86" bestFit="1" customWidth="1"/>
    <col min="15883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bestFit="1" customWidth="1"/>
    <col min="16132" max="16132" width="17.5703125" style="86" bestFit="1" customWidth="1"/>
    <col min="16133" max="16133" width="19.140625" style="86" bestFit="1" customWidth="1"/>
    <col min="16134" max="16137" width="16.28515625" style="86" bestFit="1" customWidth="1"/>
    <col min="16138" max="16138" width="19.140625" style="86" bestFit="1" customWidth="1"/>
    <col min="16139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83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5">
        <f>D5+E5</f>
        <v>8956471.1523999609</v>
      </c>
      <c r="D5" s="26"/>
      <c r="E5" s="27">
        <v>8956471.1523999609</v>
      </c>
      <c r="F5" s="28"/>
      <c r="G5" s="29"/>
      <c r="H5" s="26"/>
      <c r="I5" s="26"/>
      <c r="J5" s="26">
        <v>988870.36239998892</v>
      </c>
      <c r="K5" s="30"/>
      <c r="L5" s="31"/>
    </row>
    <row r="6" spans="1:29" ht="30.75" customHeight="1" x14ac:dyDescent="0.2">
      <c r="B6" s="32" t="s">
        <v>46</v>
      </c>
      <c r="C6" s="33">
        <f t="shared" ref="C6:C11" si="0">D6+E6</f>
        <v>59755663.671600685</v>
      </c>
      <c r="D6" s="34"/>
      <c r="E6" s="35">
        <v>59755663.671600685</v>
      </c>
      <c r="F6" s="36"/>
      <c r="G6" s="37"/>
      <c r="H6" s="34"/>
      <c r="I6" s="34"/>
      <c r="J6" s="34">
        <v>108023083.64159992</v>
      </c>
      <c r="K6" s="38"/>
      <c r="L6" s="39"/>
    </row>
    <row r="7" spans="1:29" ht="30.75" customHeight="1" x14ac:dyDescent="0.2">
      <c r="B7" s="32" t="s">
        <v>47</v>
      </c>
      <c r="C7" s="40">
        <f t="shared" si="0"/>
        <v>121969979.91949998</v>
      </c>
      <c r="D7" s="34">
        <v>597950.39</v>
      </c>
      <c r="E7" s="35">
        <v>121372029.52949998</v>
      </c>
      <c r="F7" s="41"/>
      <c r="G7" s="34">
        <v>24249.759999999998</v>
      </c>
      <c r="H7" s="34"/>
      <c r="I7" s="34"/>
      <c r="J7" s="34">
        <v>16100539.517200053</v>
      </c>
      <c r="K7" s="38"/>
      <c r="L7" s="39"/>
    </row>
    <row r="8" spans="1:29" ht="30.75" customHeight="1" x14ac:dyDescent="0.2">
      <c r="B8" s="32" t="s">
        <v>48</v>
      </c>
      <c r="C8" s="40">
        <f t="shared" si="0"/>
        <v>277126926.9940002</v>
      </c>
      <c r="D8" s="34">
        <v>1704042.2300000191</v>
      </c>
      <c r="E8" s="35">
        <v>275422884.76400018</v>
      </c>
      <c r="F8" s="36"/>
      <c r="G8" s="135" t="s">
        <v>95</v>
      </c>
      <c r="H8" s="34">
        <v>3536</v>
      </c>
      <c r="I8" s="136" t="s">
        <v>95</v>
      </c>
      <c r="J8" s="34">
        <v>162720419.96579972</v>
      </c>
      <c r="K8" s="38"/>
      <c r="L8" s="137" t="s">
        <v>95</v>
      </c>
    </row>
    <row r="9" spans="1:29" ht="30.75" customHeight="1" x14ac:dyDescent="0.2">
      <c r="B9" s="32" t="s">
        <v>49</v>
      </c>
      <c r="C9" s="42">
        <f t="shared" si="0"/>
        <v>92408434.441300005</v>
      </c>
      <c r="D9" s="34">
        <v>1042382.3499999999</v>
      </c>
      <c r="E9" s="35">
        <v>91366052.091300011</v>
      </c>
      <c r="F9" s="36"/>
      <c r="G9" s="37">
        <v>3051.64</v>
      </c>
      <c r="H9" s="34"/>
      <c r="I9" s="34"/>
      <c r="J9" s="34">
        <v>15260699.855</v>
      </c>
      <c r="K9" s="38"/>
      <c r="L9" s="137" t="s">
        <v>95</v>
      </c>
    </row>
    <row r="10" spans="1:29" ht="30.75" customHeight="1" x14ac:dyDescent="0.2">
      <c r="B10" s="32" t="s">
        <v>50</v>
      </c>
      <c r="C10" s="33">
        <f t="shared" si="0"/>
        <v>159097986.75</v>
      </c>
      <c r="D10" s="34">
        <f>63996748.34-131449</f>
        <v>63865299.340000004</v>
      </c>
      <c r="E10" s="35">
        <v>95232687.409999996</v>
      </c>
      <c r="F10" s="36">
        <v>334022.90000000002</v>
      </c>
      <c r="G10" s="37">
        <v>7657</v>
      </c>
      <c r="H10" s="34">
        <v>27353.13</v>
      </c>
      <c r="I10" s="34">
        <v>496349.41</v>
      </c>
      <c r="J10" s="34">
        <v>15832386.808</v>
      </c>
      <c r="K10" s="38">
        <v>151.44999999999999</v>
      </c>
      <c r="L10" s="137" t="s">
        <v>95</v>
      </c>
    </row>
    <row r="11" spans="1:29" ht="30.75" customHeight="1" thickBot="1" x14ac:dyDescent="0.25">
      <c r="B11" s="32" t="s">
        <v>51</v>
      </c>
      <c r="C11" s="43">
        <f t="shared" si="0"/>
        <v>0</v>
      </c>
      <c r="D11" s="44"/>
      <c r="E11" s="45"/>
      <c r="F11" s="46">
        <v>1875.25</v>
      </c>
      <c r="G11" s="47"/>
      <c r="H11" s="44">
        <v>1860.18</v>
      </c>
      <c r="I11" s="44">
        <v>22043.991000000002</v>
      </c>
      <c r="J11" s="44">
        <v>21813.570000000003</v>
      </c>
      <c r="K11" s="48">
        <v>279.02340000000004</v>
      </c>
      <c r="L11" s="49">
        <v>54.73</v>
      </c>
    </row>
    <row r="12" spans="1:29" ht="30.75" customHeight="1" thickTop="1" thickBot="1" x14ac:dyDescent="0.25">
      <c r="B12" s="50" t="s">
        <v>52</v>
      </c>
      <c r="C12" s="51">
        <f t="shared" ref="C12:K12" si="1">SUM(C5:C11)</f>
        <v>719315462.92880082</v>
      </c>
      <c r="D12" s="52">
        <f t="shared" si="1"/>
        <v>67209674.310000017</v>
      </c>
      <c r="E12" s="53">
        <f t="shared" si="1"/>
        <v>652105788.61880076</v>
      </c>
      <c r="F12" s="54">
        <f t="shared" si="1"/>
        <v>335898.15</v>
      </c>
      <c r="G12" s="138" t="s">
        <v>95</v>
      </c>
      <c r="H12" s="52">
        <f t="shared" si="1"/>
        <v>32749.31</v>
      </c>
      <c r="I12" s="139" t="s">
        <v>95</v>
      </c>
      <c r="J12" s="52">
        <f t="shared" si="1"/>
        <v>318947813.71999973</v>
      </c>
      <c r="K12" s="55">
        <f t="shared" si="1"/>
        <v>430.47340000000003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12" s="84" customFormat="1" x14ac:dyDescent="0.2">
      <c r="B17" s="58" t="s">
        <v>56</v>
      </c>
    </row>
    <row r="18" spans="2:12" s="84" customFormat="1" x14ac:dyDescent="0.2">
      <c r="B18" s="58" t="s">
        <v>57</v>
      </c>
    </row>
    <row r="19" spans="2:12" s="84" customFormat="1" x14ac:dyDescent="0.2">
      <c r="B19" s="58" t="s">
        <v>58</v>
      </c>
    </row>
    <row r="20" spans="2:12" s="84" customFormat="1" x14ac:dyDescent="0.2">
      <c r="B20" s="58" t="s">
        <v>59</v>
      </c>
    </row>
    <row r="21" spans="2:12" s="84" customFormat="1" x14ac:dyDescent="0.2">
      <c r="B21" s="58" t="s">
        <v>96</v>
      </c>
    </row>
    <row r="22" spans="2:12" s="84" customFormat="1" x14ac:dyDescent="0.2"/>
    <row r="23" spans="2:12" s="84" customFormat="1" x14ac:dyDescent="0.2"/>
    <row r="24" spans="2:12" s="84" customFormat="1" x14ac:dyDescent="0.2"/>
    <row r="25" spans="2:12" s="84" customFormat="1" x14ac:dyDescent="0.2"/>
    <row r="26" spans="2:12" s="84" customFormat="1" x14ac:dyDescent="0.2"/>
    <row r="27" spans="2:12" s="84" customFormat="1" x14ac:dyDescent="0.2"/>
    <row r="28" spans="2:12" s="84" customFormat="1" x14ac:dyDescent="0.2"/>
    <row r="29" spans="2:12" s="84" customFormat="1" x14ac:dyDescent="0.2"/>
    <row r="30" spans="2:12" s="84" customFormat="1" x14ac:dyDescent="0.2"/>
    <row r="31" spans="2:12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12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verticalDpi="0" r:id="rId1"/>
  <headerFooter alignWithMargins="0"/>
  <colBreaks count="1" manualBreakCount="1">
    <brk id="12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70" workbookViewId="0"/>
  </sheetViews>
  <sheetFormatPr baseColWidth="10" defaultColWidth="16.140625" defaultRowHeight="12.75" x14ac:dyDescent="0.2"/>
  <cols>
    <col min="1" max="1" width="2" style="94" customWidth="1"/>
    <col min="2" max="2" width="31.42578125" style="95" customWidth="1"/>
    <col min="3" max="12" width="16.140625" style="95" customWidth="1"/>
    <col min="13" max="29" width="16.140625" style="94"/>
    <col min="30" max="256" width="16.140625" style="95"/>
    <col min="257" max="257" width="2" style="95" customWidth="1"/>
    <col min="258" max="258" width="32.7109375" style="95" customWidth="1"/>
    <col min="259" max="259" width="19.140625" style="95" bestFit="1" customWidth="1"/>
    <col min="260" max="260" width="17.5703125" style="95" bestFit="1" customWidth="1"/>
    <col min="261" max="261" width="19.140625" style="95" bestFit="1" customWidth="1"/>
    <col min="262" max="265" width="16.28515625" style="95" bestFit="1" customWidth="1"/>
    <col min="266" max="266" width="19.140625" style="95" bestFit="1" customWidth="1"/>
    <col min="267" max="268" width="16.28515625" style="95" bestFit="1" customWidth="1"/>
    <col min="269" max="512" width="16.140625" style="95"/>
    <col min="513" max="513" width="2" style="95" customWidth="1"/>
    <col min="514" max="514" width="32.7109375" style="95" customWidth="1"/>
    <col min="515" max="515" width="19.140625" style="95" bestFit="1" customWidth="1"/>
    <col min="516" max="516" width="17.5703125" style="95" bestFit="1" customWidth="1"/>
    <col min="517" max="517" width="19.140625" style="95" bestFit="1" customWidth="1"/>
    <col min="518" max="521" width="16.28515625" style="95" bestFit="1" customWidth="1"/>
    <col min="522" max="522" width="19.140625" style="95" bestFit="1" customWidth="1"/>
    <col min="523" max="524" width="16.28515625" style="95" bestFit="1" customWidth="1"/>
    <col min="525" max="768" width="16.140625" style="95"/>
    <col min="769" max="769" width="2" style="95" customWidth="1"/>
    <col min="770" max="770" width="32.7109375" style="95" customWidth="1"/>
    <col min="771" max="771" width="19.140625" style="95" bestFit="1" customWidth="1"/>
    <col min="772" max="772" width="17.5703125" style="95" bestFit="1" customWidth="1"/>
    <col min="773" max="773" width="19.140625" style="95" bestFit="1" customWidth="1"/>
    <col min="774" max="777" width="16.28515625" style="95" bestFit="1" customWidth="1"/>
    <col min="778" max="778" width="19.140625" style="95" bestFit="1" customWidth="1"/>
    <col min="779" max="780" width="16.28515625" style="95" bestFit="1" customWidth="1"/>
    <col min="781" max="1024" width="16.140625" style="95"/>
    <col min="1025" max="1025" width="2" style="95" customWidth="1"/>
    <col min="1026" max="1026" width="32.7109375" style="95" customWidth="1"/>
    <col min="1027" max="1027" width="19.140625" style="95" bestFit="1" customWidth="1"/>
    <col min="1028" max="1028" width="17.5703125" style="95" bestFit="1" customWidth="1"/>
    <col min="1029" max="1029" width="19.140625" style="95" bestFit="1" customWidth="1"/>
    <col min="1030" max="1033" width="16.28515625" style="95" bestFit="1" customWidth="1"/>
    <col min="1034" max="1034" width="19.140625" style="95" bestFit="1" customWidth="1"/>
    <col min="1035" max="1036" width="16.28515625" style="95" bestFit="1" customWidth="1"/>
    <col min="1037" max="1280" width="16.140625" style="95"/>
    <col min="1281" max="1281" width="2" style="95" customWidth="1"/>
    <col min="1282" max="1282" width="32.7109375" style="95" customWidth="1"/>
    <col min="1283" max="1283" width="19.140625" style="95" bestFit="1" customWidth="1"/>
    <col min="1284" max="1284" width="17.5703125" style="95" bestFit="1" customWidth="1"/>
    <col min="1285" max="1285" width="19.140625" style="95" bestFit="1" customWidth="1"/>
    <col min="1286" max="1289" width="16.28515625" style="95" bestFit="1" customWidth="1"/>
    <col min="1290" max="1290" width="19.140625" style="95" bestFit="1" customWidth="1"/>
    <col min="1291" max="1292" width="16.28515625" style="95" bestFit="1" customWidth="1"/>
    <col min="1293" max="1536" width="16.140625" style="95"/>
    <col min="1537" max="1537" width="2" style="95" customWidth="1"/>
    <col min="1538" max="1538" width="32.7109375" style="95" customWidth="1"/>
    <col min="1539" max="1539" width="19.140625" style="95" bestFit="1" customWidth="1"/>
    <col min="1540" max="1540" width="17.5703125" style="95" bestFit="1" customWidth="1"/>
    <col min="1541" max="1541" width="19.140625" style="95" bestFit="1" customWidth="1"/>
    <col min="1542" max="1545" width="16.28515625" style="95" bestFit="1" customWidth="1"/>
    <col min="1546" max="1546" width="19.140625" style="95" bestFit="1" customWidth="1"/>
    <col min="1547" max="1548" width="16.28515625" style="95" bestFit="1" customWidth="1"/>
    <col min="1549" max="1792" width="16.140625" style="95"/>
    <col min="1793" max="1793" width="2" style="95" customWidth="1"/>
    <col min="1794" max="1794" width="32.7109375" style="95" customWidth="1"/>
    <col min="1795" max="1795" width="19.140625" style="95" bestFit="1" customWidth="1"/>
    <col min="1796" max="1796" width="17.5703125" style="95" bestFit="1" customWidth="1"/>
    <col min="1797" max="1797" width="19.140625" style="95" bestFit="1" customWidth="1"/>
    <col min="1798" max="1801" width="16.28515625" style="95" bestFit="1" customWidth="1"/>
    <col min="1802" max="1802" width="19.140625" style="95" bestFit="1" customWidth="1"/>
    <col min="1803" max="1804" width="16.28515625" style="95" bestFit="1" customWidth="1"/>
    <col min="1805" max="2048" width="16.140625" style="95"/>
    <col min="2049" max="2049" width="2" style="95" customWidth="1"/>
    <col min="2050" max="2050" width="32.7109375" style="95" customWidth="1"/>
    <col min="2051" max="2051" width="19.140625" style="95" bestFit="1" customWidth="1"/>
    <col min="2052" max="2052" width="17.5703125" style="95" bestFit="1" customWidth="1"/>
    <col min="2053" max="2053" width="19.140625" style="95" bestFit="1" customWidth="1"/>
    <col min="2054" max="2057" width="16.28515625" style="95" bestFit="1" customWidth="1"/>
    <col min="2058" max="2058" width="19.140625" style="95" bestFit="1" customWidth="1"/>
    <col min="2059" max="2060" width="16.28515625" style="95" bestFit="1" customWidth="1"/>
    <col min="2061" max="2304" width="16.140625" style="95"/>
    <col min="2305" max="2305" width="2" style="95" customWidth="1"/>
    <col min="2306" max="2306" width="32.7109375" style="95" customWidth="1"/>
    <col min="2307" max="2307" width="19.140625" style="95" bestFit="1" customWidth="1"/>
    <col min="2308" max="2308" width="17.5703125" style="95" bestFit="1" customWidth="1"/>
    <col min="2309" max="2309" width="19.140625" style="95" bestFit="1" customWidth="1"/>
    <col min="2310" max="2313" width="16.28515625" style="95" bestFit="1" customWidth="1"/>
    <col min="2314" max="2314" width="19.140625" style="95" bestFit="1" customWidth="1"/>
    <col min="2315" max="2316" width="16.28515625" style="95" bestFit="1" customWidth="1"/>
    <col min="2317" max="2560" width="16.140625" style="95"/>
    <col min="2561" max="2561" width="2" style="95" customWidth="1"/>
    <col min="2562" max="2562" width="32.7109375" style="95" customWidth="1"/>
    <col min="2563" max="2563" width="19.140625" style="95" bestFit="1" customWidth="1"/>
    <col min="2564" max="2564" width="17.5703125" style="95" bestFit="1" customWidth="1"/>
    <col min="2565" max="2565" width="19.140625" style="95" bestFit="1" customWidth="1"/>
    <col min="2566" max="2569" width="16.28515625" style="95" bestFit="1" customWidth="1"/>
    <col min="2570" max="2570" width="19.140625" style="95" bestFit="1" customWidth="1"/>
    <col min="2571" max="2572" width="16.28515625" style="95" bestFit="1" customWidth="1"/>
    <col min="2573" max="2816" width="16.140625" style="95"/>
    <col min="2817" max="2817" width="2" style="95" customWidth="1"/>
    <col min="2818" max="2818" width="32.7109375" style="95" customWidth="1"/>
    <col min="2819" max="2819" width="19.140625" style="95" bestFit="1" customWidth="1"/>
    <col min="2820" max="2820" width="17.5703125" style="95" bestFit="1" customWidth="1"/>
    <col min="2821" max="2821" width="19.140625" style="95" bestFit="1" customWidth="1"/>
    <col min="2822" max="2825" width="16.28515625" style="95" bestFit="1" customWidth="1"/>
    <col min="2826" max="2826" width="19.140625" style="95" bestFit="1" customWidth="1"/>
    <col min="2827" max="2828" width="16.28515625" style="95" bestFit="1" customWidth="1"/>
    <col min="2829" max="3072" width="16.140625" style="95"/>
    <col min="3073" max="3073" width="2" style="95" customWidth="1"/>
    <col min="3074" max="3074" width="32.7109375" style="95" customWidth="1"/>
    <col min="3075" max="3075" width="19.140625" style="95" bestFit="1" customWidth="1"/>
    <col min="3076" max="3076" width="17.5703125" style="95" bestFit="1" customWidth="1"/>
    <col min="3077" max="3077" width="19.140625" style="95" bestFit="1" customWidth="1"/>
    <col min="3078" max="3081" width="16.28515625" style="95" bestFit="1" customWidth="1"/>
    <col min="3082" max="3082" width="19.140625" style="95" bestFit="1" customWidth="1"/>
    <col min="3083" max="3084" width="16.28515625" style="95" bestFit="1" customWidth="1"/>
    <col min="3085" max="3328" width="16.140625" style="95"/>
    <col min="3329" max="3329" width="2" style="95" customWidth="1"/>
    <col min="3330" max="3330" width="32.7109375" style="95" customWidth="1"/>
    <col min="3331" max="3331" width="19.140625" style="95" bestFit="1" customWidth="1"/>
    <col min="3332" max="3332" width="17.5703125" style="95" bestFit="1" customWidth="1"/>
    <col min="3333" max="3333" width="19.140625" style="95" bestFit="1" customWidth="1"/>
    <col min="3334" max="3337" width="16.28515625" style="95" bestFit="1" customWidth="1"/>
    <col min="3338" max="3338" width="19.140625" style="95" bestFit="1" customWidth="1"/>
    <col min="3339" max="3340" width="16.28515625" style="95" bestFit="1" customWidth="1"/>
    <col min="3341" max="3584" width="16.140625" style="95"/>
    <col min="3585" max="3585" width="2" style="95" customWidth="1"/>
    <col min="3586" max="3586" width="32.7109375" style="95" customWidth="1"/>
    <col min="3587" max="3587" width="19.140625" style="95" bestFit="1" customWidth="1"/>
    <col min="3588" max="3588" width="17.5703125" style="95" bestFit="1" customWidth="1"/>
    <col min="3589" max="3589" width="19.140625" style="95" bestFit="1" customWidth="1"/>
    <col min="3590" max="3593" width="16.28515625" style="95" bestFit="1" customWidth="1"/>
    <col min="3594" max="3594" width="19.140625" style="95" bestFit="1" customWidth="1"/>
    <col min="3595" max="3596" width="16.28515625" style="95" bestFit="1" customWidth="1"/>
    <col min="3597" max="3840" width="16.140625" style="95"/>
    <col min="3841" max="3841" width="2" style="95" customWidth="1"/>
    <col min="3842" max="3842" width="32.7109375" style="95" customWidth="1"/>
    <col min="3843" max="3843" width="19.140625" style="95" bestFit="1" customWidth="1"/>
    <col min="3844" max="3844" width="17.5703125" style="95" bestFit="1" customWidth="1"/>
    <col min="3845" max="3845" width="19.140625" style="95" bestFit="1" customWidth="1"/>
    <col min="3846" max="3849" width="16.28515625" style="95" bestFit="1" customWidth="1"/>
    <col min="3850" max="3850" width="19.140625" style="95" bestFit="1" customWidth="1"/>
    <col min="3851" max="3852" width="16.28515625" style="95" bestFit="1" customWidth="1"/>
    <col min="3853" max="4096" width="16.140625" style="95"/>
    <col min="4097" max="4097" width="2" style="95" customWidth="1"/>
    <col min="4098" max="4098" width="32.7109375" style="95" customWidth="1"/>
    <col min="4099" max="4099" width="19.140625" style="95" bestFit="1" customWidth="1"/>
    <col min="4100" max="4100" width="17.5703125" style="95" bestFit="1" customWidth="1"/>
    <col min="4101" max="4101" width="19.140625" style="95" bestFit="1" customWidth="1"/>
    <col min="4102" max="4105" width="16.28515625" style="95" bestFit="1" customWidth="1"/>
    <col min="4106" max="4106" width="19.140625" style="95" bestFit="1" customWidth="1"/>
    <col min="4107" max="4108" width="16.28515625" style="95" bestFit="1" customWidth="1"/>
    <col min="4109" max="4352" width="16.140625" style="95"/>
    <col min="4353" max="4353" width="2" style="95" customWidth="1"/>
    <col min="4354" max="4354" width="32.7109375" style="95" customWidth="1"/>
    <col min="4355" max="4355" width="19.140625" style="95" bestFit="1" customWidth="1"/>
    <col min="4356" max="4356" width="17.5703125" style="95" bestFit="1" customWidth="1"/>
    <col min="4357" max="4357" width="19.140625" style="95" bestFit="1" customWidth="1"/>
    <col min="4358" max="4361" width="16.28515625" style="95" bestFit="1" customWidth="1"/>
    <col min="4362" max="4362" width="19.140625" style="95" bestFit="1" customWidth="1"/>
    <col min="4363" max="4364" width="16.28515625" style="95" bestFit="1" customWidth="1"/>
    <col min="4365" max="4608" width="16.140625" style="95"/>
    <col min="4609" max="4609" width="2" style="95" customWidth="1"/>
    <col min="4610" max="4610" width="32.7109375" style="95" customWidth="1"/>
    <col min="4611" max="4611" width="19.140625" style="95" bestFit="1" customWidth="1"/>
    <col min="4612" max="4612" width="17.5703125" style="95" bestFit="1" customWidth="1"/>
    <col min="4613" max="4613" width="19.140625" style="95" bestFit="1" customWidth="1"/>
    <col min="4614" max="4617" width="16.28515625" style="95" bestFit="1" customWidth="1"/>
    <col min="4618" max="4618" width="19.140625" style="95" bestFit="1" customWidth="1"/>
    <col min="4619" max="4620" width="16.28515625" style="95" bestFit="1" customWidth="1"/>
    <col min="4621" max="4864" width="16.140625" style="95"/>
    <col min="4865" max="4865" width="2" style="95" customWidth="1"/>
    <col min="4866" max="4866" width="32.7109375" style="95" customWidth="1"/>
    <col min="4867" max="4867" width="19.140625" style="95" bestFit="1" customWidth="1"/>
    <col min="4868" max="4868" width="17.5703125" style="95" bestFit="1" customWidth="1"/>
    <col min="4869" max="4869" width="19.140625" style="95" bestFit="1" customWidth="1"/>
    <col min="4870" max="4873" width="16.28515625" style="95" bestFit="1" customWidth="1"/>
    <col min="4874" max="4874" width="19.140625" style="95" bestFit="1" customWidth="1"/>
    <col min="4875" max="4876" width="16.28515625" style="95" bestFit="1" customWidth="1"/>
    <col min="4877" max="5120" width="16.140625" style="95"/>
    <col min="5121" max="5121" width="2" style="95" customWidth="1"/>
    <col min="5122" max="5122" width="32.7109375" style="95" customWidth="1"/>
    <col min="5123" max="5123" width="19.140625" style="95" bestFit="1" customWidth="1"/>
    <col min="5124" max="5124" width="17.5703125" style="95" bestFit="1" customWidth="1"/>
    <col min="5125" max="5125" width="19.140625" style="95" bestFit="1" customWidth="1"/>
    <col min="5126" max="5129" width="16.28515625" style="95" bestFit="1" customWidth="1"/>
    <col min="5130" max="5130" width="19.140625" style="95" bestFit="1" customWidth="1"/>
    <col min="5131" max="5132" width="16.28515625" style="95" bestFit="1" customWidth="1"/>
    <col min="5133" max="5376" width="16.140625" style="95"/>
    <col min="5377" max="5377" width="2" style="95" customWidth="1"/>
    <col min="5378" max="5378" width="32.7109375" style="95" customWidth="1"/>
    <col min="5379" max="5379" width="19.140625" style="95" bestFit="1" customWidth="1"/>
    <col min="5380" max="5380" width="17.5703125" style="95" bestFit="1" customWidth="1"/>
    <col min="5381" max="5381" width="19.140625" style="95" bestFit="1" customWidth="1"/>
    <col min="5382" max="5385" width="16.28515625" style="95" bestFit="1" customWidth="1"/>
    <col min="5386" max="5386" width="19.140625" style="95" bestFit="1" customWidth="1"/>
    <col min="5387" max="5388" width="16.28515625" style="95" bestFit="1" customWidth="1"/>
    <col min="5389" max="5632" width="16.140625" style="95"/>
    <col min="5633" max="5633" width="2" style="95" customWidth="1"/>
    <col min="5634" max="5634" width="32.7109375" style="95" customWidth="1"/>
    <col min="5635" max="5635" width="19.140625" style="95" bestFit="1" customWidth="1"/>
    <col min="5636" max="5636" width="17.5703125" style="95" bestFit="1" customWidth="1"/>
    <col min="5637" max="5637" width="19.140625" style="95" bestFit="1" customWidth="1"/>
    <col min="5638" max="5641" width="16.28515625" style="95" bestFit="1" customWidth="1"/>
    <col min="5642" max="5642" width="19.140625" style="95" bestFit="1" customWidth="1"/>
    <col min="5643" max="5644" width="16.28515625" style="95" bestFit="1" customWidth="1"/>
    <col min="5645" max="5888" width="16.140625" style="95"/>
    <col min="5889" max="5889" width="2" style="95" customWidth="1"/>
    <col min="5890" max="5890" width="32.7109375" style="95" customWidth="1"/>
    <col min="5891" max="5891" width="19.140625" style="95" bestFit="1" customWidth="1"/>
    <col min="5892" max="5892" width="17.5703125" style="95" bestFit="1" customWidth="1"/>
    <col min="5893" max="5893" width="19.140625" style="95" bestFit="1" customWidth="1"/>
    <col min="5894" max="5897" width="16.28515625" style="95" bestFit="1" customWidth="1"/>
    <col min="5898" max="5898" width="19.140625" style="95" bestFit="1" customWidth="1"/>
    <col min="5899" max="5900" width="16.28515625" style="95" bestFit="1" customWidth="1"/>
    <col min="5901" max="6144" width="16.140625" style="95"/>
    <col min="6145" max="6145" width="2" style="95" customWidth="1"/>
    <col min="6146" max="6146" width="32.7109375" style="95" customWidth="1"/>
    <col min="6147" max="6147" width="19.140625" style="95" bestFit="1" customWidth="1"/>
    <col min="6148" max="6148" width="17.5703125" style="95" bestFit="1" customWidth="1"/>
    <col min="6149" max="6149" width="19.140625" style="95" bestFit="1" customWidth="1"/>
    <col min="6150" max="6153" width="16.28515625" style="95" bestFit="1" customWidth="1"/>
    <col min="6154" max="6154" width="19.140625" style="95" bestFit="1" customWidth="1"/>
    <col min="6155" max="6156" width="16.28515625" style="95" bestFit="1" customWidth="1"/>
    <col min="6157" max="6400" width="16.140625" style="95"/>
    <col min="6401" max="6401" width="2" style="95" customWidth="1"/>
    <col min="6402" max="6402" width="32.7109375" style="95" customWidth="1"/>
    <col min="6403" max="6403" width="19.140625" style="95" bestFit="1" customWidth="1"/>
    <col min="6404" max="6404" width="17.5703125" style="95" bestFit="1" customWidth="1"/>
    <col min="6405" max="6405" width="19.140625" style="95" bestFit="1" customWidth="1"/>
    <col min="6406" max="6409" width="16.28515625" style="95" bestFit="1" customWidth="1"/>
    <col min="6410" max="6410" width="19.140625" style="95" bestFit="1" customWidth="1"/>
    <col min="6411" max="6412" width="16.28515625" style="95" bestFit="1" customWidth="1"/>
    <col min="6413" max="6656" width="16.140625" style="95"/>
    <col min="6657" max="6657" width="2" style="95" customWidth="1"/>
    <col min="6658" max="6658" width="32.7109375" style="95" customWidth="1"/>
    <col min="6659" max="6659" width="19.140625" style="95" bestFit="1" customWidth="1"/>
    <col min="6660" max="6660" width="17.5703125" style="95" bestFit="1" customWidth="1"/>
    <col min="6661" max="6661" width="19.140625" style="95" bestFit="1" customWidth="1"/>
    <col min="6662" max="6665" width="16.28515625" style="95" bestFit="1" customWidth="1"/>
    <col min="6666" max="6666" width="19.140625" style="95" bestFit="1" customWidth="1"/>
    <col min="6667" max="6668" width="16.28515625" style="95" bestFit="1" customWidth="1"/>
    <col min="6669" max="6912" width="16.140625" style="95"/>
    <col min="6913" max="6913" width="2" style="95" customWidth="1"/>
    <col min="6914" max="6914" width="32.7109375" style="95" customWidth="1"/>
    <col min="6915" max="6915" width="19.140625" style="95" bestFit="1" customWidth="1"/>
    <col min="6916" max="6916" width="17.5703125" style="95" bestFit="1" customWidth="1"/>
    <col min="6917" max="6917" width="19.140625" style="95" bestFit="1" customWidth="1"/>
    <col min="6918" max="6921" width="16.28515625" style="95" bestFit="1" customWidth="1"/>
    <col min="6922" max="6922" width="19.140625" style="95" bestFit="1" customWidth="1"/>
    <col min="6923" max="6924" width="16.28515625" style="95" bestFit="1" customWidth="1"/>
    <col min="6925" max="7168" width="16.140625" style="95"/>
    <col min="7169" max="7169" width="2" style="95" customWidth="1"/>
    <col min="7170" max="7170" width="32.7109375" style="95" customWidth="1"/>
    <col min="7171" max="7171" width="19.140625" style="95" bestFit="1" customWidth="1"/>
    <col min="7172" max="7172" width="17.5703125" style="95" bestFit="1" customWidth="1"/>
    <col min="7173" max="7173" width="19.140625" style="95" bestFit="1" customWidth="1"/>
    <col min="7174" max="7177" width="16.28515625" style="95" bestFit="1" customWidth="1"/>
    <col min="7178" max="7178" width="19.140625" style="95" bestFit="1" customWidth="1"/>
    <col min="7179" max="7180" width="16.28515625" style="95" bestFit="1" customWidth="1"/>
    <col min="7181" max="7424" width="16.140625" style="95"/>
    <col min="7425" max="7425" width="2" style="95" customWidth="1"/>
    <col min="7426" max="7426" width="32.7109375" style="95" customWidth="1"/>
    <col min="7427" max="7427" width="19.140625" style="95" bestFit="1" customWidth="1"/>
    <col min="7428" max="7428" width="17.5703125" style="95" bestFit="1" customWidth="1"/>
    <col min="7429" max="7429" width="19.140625" style="95" bestFit="1" customWidth="1"/>
    <col min="7430" max="7433" width="16.28515625" style="95" bestFit="1" customWidth="1"/>
    <col min="7434" max="7434" width="19.140625" style="95" bestFit="1" customWidth="1"/>
    <col min="7435" max="7436" width="16.28515625" style="95" bestFit="1" customWidth="1"/>
    <col min="7437" max="7680" width="16.140625" style="95"/>
    <col min="7681" max="7681" width="2" style="95" customWidth="1"/>
    <col min="7682" max="7682" width="32.7109375" style="95" customWidth="1"/>
    <col min="7683" max="7683" width="19.140625" style="95" bestFit="1" customWidth="1"/>
    <col min="7684" max="7684" width="17.5703125" style="95" bestFit="1" customWidth="1"/>
    <col min="7685" max="7685" width="19.140625" style="95" bestFit="1" customWidth="1"/>
    <col min="7686" max="7689" width="16.28515625" style="95" bestFit="1" customWidth="1"/>
    <col min="7690" max="7690" width="19.140625" style="95" bestFit="1" customWidth="1"/>
    <col min="7691" max="7692" width="16.28515625" style="95" bestFit="1" customWidth="1"/>
    <col min="7693" max="7936" width="16.140625" style="95"/>
    <col min="7937" max="7937" width="2" style="95" customWidth="1"/>
    <col min="7938" max="7938" width="32.7109375" style="95" customWidth="1"/>
    <col min="7939" max="7939" width="19.140625" style="95" bestFit="1" customWidth="1"/>
    <col min="7940" max="7940" width="17.5703125" style="95" bestFit="1" customWidth="1"/>
    <col min="7941" max="7941" width="19.140625" style="95" bestFit="1" customWidth="1"/>
    <col min="7942" max="7945" width="16.28515625" style="95" bestFit="1" customWidth="1"/>
    <col min="7946" max="7946" width="19.140625" style="95" bestFit="1" customWidth="1"/>
    <col min="7947" max="7948" width="16.28515625" style="95" bestFit="1" customWidth="1"/>
    <col min="7949" max="8192" width="16.140625" style="95"/>
    <col min="8193" max="8193" width="2" style="95" customWidth="1"/>
    <col min="8194" max="8194" width="32.7109375" style="95" customWidth="1"/>
    <col min="8195" max="8195" width="19.140625" style="95" bestFit="1" customWidth="1"/>
    <col min="8196" max="8196" width="17.5703125" style="95" bestFit="1" customWidth="1"/>
    <col min="8197" max="8197" width="19.140625" style="95" bestFit="1" customWidth="1"/>
    <col min="8198" max="8201" width="16.28515625" style="95" bestFit="1" customWidth="1"/>
    <col min="8202" max="8202" width="19.140625" style="95" bestFit="1" customWidth="1"/>
    <col min="8203" max="8204" width="16.28515625" style="95" bestFit="1" customWidth="1"/>
    <col min="8205" max="8448" width="16.140625" style="95"/>
    <col min="8449" max="8449" width="2" style="95" customWidth="1"/>
    <col min="8450" max="8450" width="32.7109375" style="95" customWidth="1"/>
    <col min="8451" max="8451" width="19.140625" style="95" bestFit="1" customWidth="1"/>
    <col min="8452" max="8452" width="17.5703125" style="95" bestFit="1" customWidth="1"/>
    <col min="8453" max="8453" width="19.140625" style="95" bestFit="1" customWidth="1"/>
    <col min="8454" max="8457" width="16.28515625" style="95" bestFit="1" customWidth="1"/>
    <col min="8458" max="8458" width="19.140625" style="95" bestFit="1" customWidth="1"/>
    <col min="8459" max="8460" width="16.28515625" style="95" bestFit="1" customWidth="1"/>
    <col min="8461" max="8704" width="16.140625" style="95"/>
    <col min="8705" max="8705" width="2" style="95" customWidth="1"/>
    <col min="8706" max="8706" width="32.7109375" style="95" customWidth="1"/>
    <col min="8707" max="8707" width="19.140625" style="95" bestFit="1" customWidth="1"/>
    <col min="8708" max="8708" width="17.5703125" style="95" bestFit="1" customWidth="1"/>
    <col min="8709" max="8709" width="19.140625" style="95" bestFit="1" customWidth="1"/>
    <col min="8710" max="8713" width="16.28515625" style="95" bestFit="1" customWidth="1"/>
    <col min="8714" max="8714" width="19.140625" style="95" bestFit="1" customWidth="1"/>
    <col min="8715" max="8716" width="16.28515625" style="95" bestFit="1" customWidth="1"/>
    <col min="8717" max="8960" width="16.140625" style="95"/>
    <col min="8961" max="8961" width="2" style="95" customWidth="1"/>
    <col min="8962" max="8962" width="32.7109375" style="95" customWidth="1"/>
    <col min="8963" max="8963" width="19.140625" style="95" bestFit="1" customWidth="1"/>
    <col min="8964" max="8964" width="17.5703125" style="95" bestFit="1" customWidth="1"/>
    <col min="8965" max="8965" width="19.140625" style="95" bestFit="1" customWidth="1"/>
    <col min="8966" max="8969" width="16.28515625" style="95" bestFit="1" customWidth="1"/>
    <col min="8970" max="8970" width="19.140625" style="95" bestFit="1" customWidth="1"/>
    <col min="8971" max="8972" width="16.28515625" style="95" bestFit="1" customWidth="1"/>
    <col min="8973" max="9216" width="16.140625" style="95"/>
    <col min="9217" max="9217" width="2" style="95" customWidth="1"/>
    <col min="9218" max="9218" width="32.7109375" style="95" customWidth="1"/>
    <col min="9219" max="9219" width="19.140625" style="95" bestFit="1" customWidth="1"/>
    <col min="9220" max="9220" width="17.5703125" style="95" bestFit="1" customWidth="1"/>
    <col min="9221" max="9221" width="19.140625" style="95" bestFit="1" customWidth="1"/>
    <col min="9222" max="9225" width="16.28515625" style="95" bestFit="1" customWidth="1"/>
    <col min="9226" max="9226" width="19.140625" style="95" bestFit="1" customWidth="1"/>
    <col min="9227" max="9228" width="16.28515625" style="95" bestFit="1" customWidth="1"/>
    <col min="9229" max="9472" width="16.140625" style="95"/>
    <col min="9473" max="9473" width="2" style="95" customWidth="1"/>
    <col min="9474" max="9474" width="32.7109375" style="95" customWidth="1"/>
    <col min="9475" max="9475" width="19.140625" style="95" bestFit="1" customWidth="1"/>
    <col min="9476" max="9476" width="17.5703125" style="95" bestFit="1" customWidth="1"/>
    <col min="9477" max="9477" width="19.140625" style="95" bestFit="1" customWidth="1"/>
    <col min="9478" max="9481" width="16.28515625" style="95" bestFit="1" customWidth="1"/>
    <col min="9482" max="9482" width="19.140625" style="95" bestFit="1" customWidth="1"/>
    <col min="9483" max="9484" width="16.28515625" style="95" bestFit="1" customWidth="1"/>
    <col min="9485" max="9728" width="16.140625" style="95"/>
    <col min="9729" max="9729" width="2" style="95" customWidth="1"/>
    <col min="9730" max="9730" width="32.7109375" style="95" customWidth="1"/>
    <col min="9731" max="9731" width="19.140625" style="95" bestFit="1" customWidth="1"/>
    <col min="9732" max="9732" width="17.5703125" style="95" bestFit="1" customWidth="1"/>
    <col min="9733" max="9733" width="19.140625" style="95" bestFit="1" customWidth="1"/>
    <col min="9734" max="9737" width="16.28515625" style="95" bestFit="1" customWidth="1"/>
    <col min="9738" max="9738" width="19.140625" style="95" bestFit="1" customWidth="1"/>
    <col min="9739" max="9740" width="16.28515625" style="95" bestFit="1" customWidth="1"/>
    <col min="9741" max="9984" width="16.140625" style="95"/>
    <col min="9985" max="9985" width="2" style="95" customWidth="1"/>
    <col min="9986" max="9986" width="32.7109375" style="95" customWidth="1"/>
    <col min="9987" max="9987" width="19.140625" style="95" bestFit="1" customWidth="1"/>
    <col min="9988" max="9988" width="17.5703125" style="95" bestFit="1" customWidth="1"/>
    <col min="9989" max="9989" width="19.140625" style="95" bestFit="1" customWidth="1"/>
    <col min="9990" max="9993" width="16.28515625" style="95" bestFit="1" customWidth="1"/>
    <col min="9994" max="9994" width="19.140625" style="95" bestFit="1" customWidth="1"/>
    <col min="9995" max="9996" width="16.28515625" style="95" bestFit="1" customWidth="1"/>
    <col min="9997" max="10240" width="16.140625" style="95"/>
    <col min="10241" max="10241" width="2" style="95" customWidth="1"/>
    <col min="10242" max="10242" width="32.7109375" style="95" customWidth="1"/>
    <col min="10243" max="10243" width="19.140625" style="95" bestFit="1" customWidth="1"/>
    <col min="10244" max="10244" width="17.5703125" style="95" bestFit="1" customWidth="1"/>
    <col min="10245" max="10245" width="19.140625" style="95" bestFit="1" customWidth="1"/>
    <col min="10246" max="10249" width="16.28515625" style="95" bestFit="1" customWidth="1"/>
    <col min="10250" max="10250" width="19.140625" style="95" bestFit="1" customWidth="1"/>
    <col min="10251" max="10252" width="16.28515625" style="95" bestFit="1" customWidth="1"/>
    <col min="10253" max="10496" width="16.140625" style="95"/>
    <col min="10497" max="10497" width="2" style="95" customWidth="1"/>
    <col min="10498" max="10498" width="32.7109375" style="95" customWidth="1"/>
    <col min="10499" max="10499" width="19.140625" style="95" bestFit="1" customWidth="1"/>
    <col min="10500" max="10500" width="17.5703125" style="95" bestFit="1" customWidth="1"/>
    <col min="10501" max="10501" width="19.140625" style="95" bestFit="1" customWidth="1"/>
    <col min="10502" max="10505" width="16.28515625" style="95" bestFit="1" customWidth="1"/>
    <col min="10506" max="10506" width="19.140625" style="95" bestFit="1" customWidth="1"/>
    <col min="10507" max="10508" width="16.28515625" style="95" bestFit="1" customWidth="1"/>
    <col min="10509" max="10752" width="16.140625" style="95"/>
    <col min="10753" max="10753" width="2" style="95" customWidth="1"/>
    <col min="10754" max="10754" width="32.7109375" style="95" customWidth="1"/>
    <col min="10755" max="10755" width="19.140625" style="95" bestFit="1" customWidth="1"/>
    <col min="10756" max="10756" width="17.5703125" style="95" bestFit="1" customWidth="1"/>
    <col min="10757" max="10757" width="19.140625" style="95" bestFit="1" customWidth="1"/>
    <col min="10758" max="10761" width="16.28515625" style="95" bestFit="1" customWidth="1"/>
    <col min="10762" max="10762" width="19.140625" style="95" bestFit="1" customWidth="1"/>
    <col min="10763" max="10764" width="16.28515625" style="95" bestFit="1" customWidth="1"/>
    <col min="10765" max="11008" width="16.140625" style="95"/>
    <col min="11009" max="11009" width="2" style="95" customWidth="1"/>
    <col min="11010" max="11010" width="32.7109375" style="95" customWidth="1"/>
    <col min="11011" max="11011" width="19.140625" style="95" bestFit="1" customWidth="1"/>
    <col min="11012" max="11012" width="17.5703125" style="95" bestFit="1" customWidth="1"/>
    <col min="11013" max="11013" width="19.140625" style="95" bestFit="1" customWidth="1"/>
    <col min="11014" max="11017" width="16.28515625" style="95" bestFit="1" customWidth="1"/>
    <col min="11018" max="11018" width="19.140625" style="95" bestFit="1" customWidth="1"/>
    <col min="11019" max="11020" width="16.28515625" style="95" bestFit="1" customWidth="1"/>
    <col min="11021" max="11264" width="16.140625" style="95"/>
    <col min="11265" max="11265" width="2" style="95" customWidth="1"/>
    <col min="11266" max="11266" width="32.7109375" style="95" customWidth="1"/>
    <col min="11267" max="11267" width="19.140625" style="95" bestFit="1" customWidth="1"/>
    <col min="11268" max="11268" width="17.5703125" style="95" bestFit="1" customWidth="1"/>
    <col min="11269" max="11269" width="19.140625" style="95" bestFit="1" customWidth="1"/>
    <col min="11270" max="11273" width="16.28515625" style="95" bestFit="1" customWidth="1"/>
    <col min="11274" max="11274" width="19.140625" style="95" bestFit="1" customWidth="1"/>
    <col min="11275" max="11276" width="16.28515625" style="95" bestFit="1" customWidth="1"/>
    <col min="11277" max="11520" width="16.140625" style="95"/>
    <col min="11521" max="11521" width="2" style="95" customWidth="1"/>
    <col min="11522" max="11522" width="32.7109375" style="95" customWidth="1"/>
    <col min="11523" max="11523" width="19.140625" style="95" bestFit="1" customWidth="1"/>
    <col min="11524" max="11524" width="17.5703125" style="95" bestFit="1" customWidth="1"/>
    <col min="11525" max="11525" width="19.140625" style="95" bestFit="1" customWidth="1"/>
    <col min="11526" max="11529" width="16.28515625" style="95" bestFit="1" customWidth="1"/>
    <col min="11530" max="11530" width="19.140625" style="95" bestFit="1" customWidth="1"/>
    <col min="11531" max="11532" width="16.28515625" style="95" bestFit="1" customWidth="1"/>
    <col min="11533" max="11776" width="16.140625" style="95"/>
    <col min="11777" max="11777" width="2" style="95" customWidth="1"/>
    <col min="11778" max="11778" width="32.7109375" style="95" customWidth="1"/>
    <col min="11779" max="11779" width="19.140625" style="95" bestFit="1" customWidth="1"/>
    <col min="11780" max="11780" width="17.5703125" style="95" bestFit="1" customWidth="1"/>
    <col min="11781" max="11781" width="19.140625" style="95" bestFit="1" customWidth="1"/>
    <col min="11782" max="11785" width="16.28515625" style="95" bestFit="1" customWidth="1"/>
    <col min="11786" max="11786" width="19.140625" style="95" bestFit="1" customWidth="1"/>
    <col min="11787" max="11788" width="16.28515625" style="95" bestFit="1" customWidth="1"/>
    <col min="11789" max="12032" width="16.140625" style="95"/>
    <col min="12033" max="12033" width="2" style="95" customWidth="1"/>
    <col min="12034" max="12034" width="32.7109375" style="95" customWidth="1"/>
    <col min="12035" max="12035" width="19.140625" style="95" bestFit="1" customWidth="1"/>
    <col min="12036" max="12036" width="17.5703125" style="95" bestFit="1" customWidth="1"/>
    <col min="12037" max="12037" width="19.140625" style="95" bestFit="1" customWidth="1"/>
    <col min="12038" max="12041" width="16.28515625" style="95" bestFit="1" customWidth="1"/>
    <col min="12042" max="12042" width="19.140625" style="95" bestFit="1" customWidth="1"/>
    <col min="12043" max="12044" width="16.28515625" style="95" bestFit="1" customWidth="1"/>
    <col min="12045" max="12288" width="16.140625" style="95"/>
    <col min="12289" max="12289" width="2" style="95" customWidth="1"/>
    <col min="12290" max="12290" width="32.7109375" style="95" customWidth="1"/>
    <col min="12291" max="12291" width="19.140625" style="95" bestFit="1" customWidth="1"/>
    <col min="12292" max="12292" width="17.5703125" style="95" bestFit="1" customWidth="1"/>
    <col min="12293" max="12293" width="19.140625" style="95" bestFit="1" customWidth="1"/>
    <col min="12294" max="12297" width="16.28515625" style="95" bestFit="1" customWidth="1"/>
    <col min="12298" max="12298" width="19.140625" style="95" bestFit="1" customWidth="1"/>
    <col min="12299" max="12300" width="16.28515625" style="95" bestFit="1" customWidth="1"/>
    <col min="12301" max="12544" width="16.140625" style="95"/>
    <col min="12545" max="12545" width="2" style="95" customWidth="1"/>
    <col min="12546" max="12546" width="32.7109375" style="95" customWidth="1"/>
    <col min="12547" max="12547" width="19.140625" style="95" bestFit="1" customWidth="1"/>
    <col min="12548" max="12548" width="17.5703125" style="95" bestFit="1" customWidth="1"/>
    <col min="12549" max="12549" width="19.140625" style="95" bestFit="1" customWidth="1"/>
    <col min="12550" max="12553" width="16.28515625" style="95" bestFit="1" customWidth="1"/>
    <col min="12554" max="12554" width="19.140625" style="95" bestFit="1" customWidth="1"/>
    <col min="12555" max="12556" width="16.28515625" style="95" bestFit="1" customWidth="1"/>
    <col min="12557" max="12800" width="16.140625" style="95"/>
    <col min="12801" max="12801" width="2" style="95" customWidth="1"/>
    <col min="12802" max="12802" width="32.7109375" style="95" customWidth="1"/>
    <col min="12803" max="12803" width="19.140625" style="95" bestFit="1" customWidth="1"/>
    <col min="12804" max="12804" width="17.5703125" style="95" bestFit="1" customWidth="1"/>
    <col min="12805" max="12805" width="19.140625" style="95" bestFit="1" customWidth="1"/>
    <col min="12806" max="12809" width="16.28515625" style="95" bestFit="1" customWidth="1"/>
    <col min="12810" max="12810" width="19.140625" style="95" bestFit="1" customWidth="1"/>
    <col min="12811" max="12812" width="16.28515625" style="95" bestFit="1" customWidth="1"/>
    <col min="12813" max="13056" width="16.140625" style="95"/>
    <col min="13057" max="13057" width="2" style="95" customWidth="1"/>
    <col min="13058" max="13058" width="32.7109375" style="95" customWidth="1"/>
    <col min="13059" max="13059" width="19.140625" style="95" bestFit="1" customWidth="1"/>
    <col min="13060" max="13060" width="17.5703125" style="95" bestFit="1" customWidth="1"/>
    <col min="13061" max="13061" width="19.140625" style="95" bestFit="1" customWidth="1"/>
    <col min="13062" max="13065" width="16.28515625" style="95" bestFit="1" customWidth="1"/>
    <col min="13066" max="13066" width="19.140625" style="95" bestFit="1" customWidth="1"/>
    <col min="13067" max="13068" width="16.28515625" style="95" bestFit="1" customWidth="1"/>
    <col min="13069" max="13312" width="16.140625" style="95"/>
    <col min="13313" max="13313" width="2" style="95" customWidth="1"/>
    <col min="13314" max="13314" width="32.7109375" style="95" customWidth="1"/>
    <col min="13315" max="13315" width="19.140625" style="95" bestFit="1" customWidth="1"/>
    <col min="13316" max="13316" width="17.5703125" style="95" bestFit="1" customWidth="1"/>
    <col min="13317" max="13317" width="19.140625" style="95" bestFit="1" customWidth="1"/>
    <col min="13318" max="13321" width="16.28515625" style="95" bestFit="1" customWidth="1"/>
    <col min="13322" max="13322" width="19.140625" style="95" bestFit="1" customWidth="1"/>
    <col min="13323" max="13324" width="16.28515625" style="95" bestFit="1" customWidth="1"/>
    <col min="13325" max="13568" width="16.140625" style="95"/>
    <col min="13569" max="13569" width="2" style="95" customWidth="1"/>
    <col min="13570" max="13570" width="32.7109375" style="95" customWidth="1"/>
    <col min="13571" max="13571" width="19.140625" style="95" bestFit="1" customWidth="1"/>
    <col min="13572" max="13572" width="17.5703125" style="95" bestFit="1" customWidth="1"/>
    <col min="13573" max="13573" width="19.140625" style="95" bestFit="1" customWidth="1"/>
    <col min="13574" max="13577" width="16.28515625" style="95" bestFit="1" customWidth="1"/>
    <col min="13578" max="13578" width="19.140625" style="95" bestFit="1" customWidth="1"/>
    <col min="13579" max="13580" width="16.28515625" style="95" bestFit="1" customWidth="1"/>
    <col min="13581" max="13824" width="16.140625" style="95"/>
    <col min="13825" max="13825" width="2" style="95" customWidth="1"/>
    <col min="13826" max="13826" width="32.7109375" style="95" customWidth="1"/>
    <col min="13827" max="13827" width="19.140625" style="95" bestFit="1" customWidth="1"/>
    <col min="13828" max="13828" width="17.5703125" style="95" bestFit="1" customWidth="1"/>
    <col min="13829" max="13829" width="19.140625" style="95" bestFit="1" customWidth="1"/>
    <col min="13830" max="13833" width="16.28515625" style="95" bestFit="1" customWidth="1"/>
    <col min="13834" max="13834" width="19.140625" style="95" bestFit="1" customWidth="1"/>
    <col min="13835" max="13836" width="16.28515625" style="95" bestFit="1" customWidth="1"/>
    <col min="13837" max="14080" width="16.140625" style="95"/>
    <col min="14081" max="14081" width="2" style="95" customWidth="1"/>
    <col min="14082" max="14082" width="32.7109375" style="95" customWidth="1"/>
    <col min="14083" max="14083" width="19.140625" style="95" bestFit="1" customWidth="1"/>
    <col min="14084" max="14084" width="17.5703125" style="95" bestFit="1" customWidth="1"/>
    <col min="14085" max="14085" width="19.140625" style="95" bestFit="1" customWidth="1"/>
    <col min="14086" max="14089" width="16.28515625" style="95" bestFit="1" customWidth="1"/>
    <col min="14090" max="14090" width="19.140625" style="95" bestFit="1" customWidth="1"/>
    <col min="14091" max="14092" width="16.28515625" style="95" bestFit="1" customWidth="1"/>
    <col min="14093" max="14336" width="16.140625" style="95"/>
    <col min="14337" max="14337" width="2" style="95" customWidth="1"/>
    <col min="14338" max="14338" width="32.7109375" style="95" customWidth="1"/>
    <col min="14339" max="14339" width="19.140625" style="95" bestFit="1" customWidth="1"/>
    <col min="14340" max="14340" width="17.5703125" style="95" bestFit="1" customWidth="1"/>
    <col min="14341" max="14341" width="19.140625" style="95" bestFit="1" customWidth="1"/>
    <col min="14342" max="14345" width="16.28515625" style="95" bestFit="1" customWidth="1"/>
    <col min="14346" max="14346" width="19.140625" style="95" bestFit="1" customWidth="1"/>
    <col min="14347" max="14348" width="16.28515625" style="95" bestFit="1" customWidth="1"/>
    <col min="14349" max="14592" width="16.140625" style="95"/>
    <col min="14593" max="14593" width="2" style="95" customWidth="1"/>
    <col min="14594" max="14594" width="32.7109375" style="95" customWidth="1"/>
    <col min="14595" max="14595" width="19.140625" style="95" bestFit="1" customWidth="1"/>
    <col min="14596" max="14596" width="17.5703125" style="95" bestFit="1" customWidth="1"/>
    <col min="14597" max="14597" width="19.140625" style="95" bestFit="1" customWidth="1"/>
    <col min="14598" max="14601" width="16.28515625" style="95" bestFit="1" customWidth="1"/>
    <col min="14602" max="14602" width="19.140625" style="95" bestFit="1" customWidth="1"/>
    <col min="14603" max="14604" width="16.28515625" style="95" bestFit="1" customWidth="1"/>
    <col min="14605" max="14848" width="16.140625" style="95"/>
    <col min="14849" max="14849" width="2" style="95" customWidth="1"/>
    <col min="14850" max="14850" width="32.7109375" style="95" customWidth="1"/>
    <col min="14851" max="14851" width="19.140625" style="95" bestFit="1" customWidth="1"/>
    <col min="14852" max="14852" width="17.5703125" style="95" bestFit="1" customWidth="1"/>
    <col min="14853" max="14853" width="19.140625" style="95" bestFit="1" customWidth="1"/>
    <col min="14854" max="14857" width="16.28515625" style="95" bestFit="1" customWidth="1"/>
    <col min="14858" max="14858" width="19.140625" style="95" bestFit="1" customWidth="1"/>
    <col min="14859" max="14860" width="16.28515625" style="95" bestFit="1" customWidth="1"/>
    <col min="14861" max="15104" width="16.140625" style="95"/>
    <col min="15105" max="15105" width="2" style="95" customWidth="1"/>
    <col min="15106" max="15106" width="32.7109375" style="95" customWidth="1"/>
    <col min="15107" max="15107" width="19.140625" style="95" bestFit="1" customWidth="1"/>
    <col min="15108" max="15108" width="17.5703125" style="95" bestFit="1" customWidth="1"/>
    <col min="15109" max="15109" width="19.140625" style="95" bestFit="1" customWidth="1"/>
    <col min="15110" max="15113" width="16.28515625" style="95" bestFit="1" customWidth="1"/>
    <col min="15114" max="15114" width="19.140625" style="95" bestFit="1" customWidth="1"/>
    <col min="15115" max="15116" width="16.28515625" style="95" bestFit="1" customWidth="1"/>
    <col min="15117" max="15360" width="16.140625" style="95"/>
    <col min="15361" max="15361" width="2" style="95" customWidth="1"/>
    <col min="15362" max="15362" width="32.7109375" style="95" customWidth="1"/>
    <col min="15363" max="15363" width="19.140625" style="95" bestFit="1" customWidth="1"/>
    <col min="15364" max="15364" width="17.5703125" style="95" bestFit="1" customWidth="1"/>
    <col min="15365" max="15365" width="19.140625" style="95" bestFit="1" customWidth="1"/>
    <col min="15366" max="15369" width="16.28515625" style="95" bestFit="1" customWidth="1"/>
    <col min="15370" max="15370" width="19.140625" style="95" bestFit="1" customWidth="1"/>
    <col min="15371" max="15372" width="16.28515625" style="95" bestFit="1" customWidth="1"/>
    <col min="15373" max="15616" width="16.140625" style="95"/>
    <col min="15617" max="15617" width="2" style="95" customWidth="1"/>
    <col min="15618" max="15618" width="32.7109375" style="95" customWidth="1"/>
    <col min="15619" max="15619" width="19.140625" style="95" bestFit="1" customWidth="1"/>
    <col min="15620" max="15620" width="17.5703125" style="95" bestFit="1" customWidth="1"/>
    <col min="15621" max="15621" width="19.140625" style="95" bestFit="1" customWidth="1"/>
    <col min="15622" max="15625" width="16.28515625" style="95" bestFit="1" customWidth="1"/>
    <col min="15626" max="15626" width="19.140625" style="95" bestFit="1" customWidth="1"/>
    <col min="15627" max="15628" width="16.28515625" style="95" bestFit="1" customWidth="1"/>
    <col min="15629" max="15872" width="16.140625" style="95"/>
    <col min="15873" max="15873" width="2" style="95" customWidth="1"/>
    <col min="15874" max="15874" width="32.7109375" style="95" customWidth="1"/>
    <col min="15875" max="15875" width="19.140625" style="95" bestFit="1" customWidth="1"/>
    <col min="15876" max="15876" width="17.5703125" style="95" bestFit="1" customWidth="1"/>
    <col min="15877" max="15877" width="19.140625" style="95" bestFit="1" customWidth="1"/>
    <col min="15878" max="15881" width="16.28515625" style="95" bestFit="1" customWidth="1"/>
    <col min="15882" max="15882" width="19.140625" style="95" bestFit="1" customWidth="1"/>
    <col min="15883" max="15884" width="16.28515625" style="95" bestFit="1" customWidth="1"/>
    <col min="15885" max="16128" width="16.140625" style="95"/>
    <col min="16129" max="16129" width="2" style="95" customWidth="1"/>
    <col min="16130" max="16130" width="32.7109375" style="95" customWidth="1"/>
    <col min="16131" max="16131" width="19.140625" style="95" bestFit="1" customWidth="1"/>
    <col min="16132" max="16132" width="17.5703125" style="95" bestFit="1" customWidth="1"/>
    <col min="16133" max="16133" width="19.140625" style="95" bestFit="1" customWidth="1"/>
    <col min="16134" max="16137" width="16.28515625" style="95" bestFit="1" customWidth="1"/>
    <col min="16138" max="16138" width="19.140625" style="95" bestFit="1" customWidth="1"/>
    <col min="16139" max="16140" width="16.28515625" style="95" bestFit="1" customWidth="1"/>
    <col min="16141" max="16384" width="16.140625" style="95"/>
  </cols>
  <sheetData>
    <row r="1" spans="1:29" s="93" customFormat="1" ht="23.25" customHeight="1" x14ac:dyDescent="0.2">
      <c r="A1" s="92"/>
      <c r="B1" s="173" t="s">
        <v>80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29" s="94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74" t="s">
        <v>32</v>
      </c>
      <c r="C3" s="176" t="s">
        <v>33</v>
      </c>
      <c r="D3" s="177"/>
      <c r="E3" s="178"/>
      <c r="F3" s="179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32" t="s">
        <v>45</v>
      </c>
      <c r="C5" s="96">
        <f t="shared" ref="C5:C11" si="0">SUM(D5:E5)</f>
        <v>13484680.992399974</v>
      </c>
      <c r="D5" s="97"/>
      <c r="E5" s="98">
        <v>13484680.992399974</v>
      </c>
      <c r="F5" s="99"/>
      <c r="G5" s="100"/>
      <c r="H5" s="97"/>
      <c r="I5" s="97"/>
      <c r="J5" s="101">
        <v>1237061.3576000058</v>
      </c>
      <c r="K5" s="102"/>
      <c r="L5" s="103"/>
    </row>
    <row r="6" spans="1:29" ht="30.75" customHeight="1" x14ac:dyDescent="0.2">
      <c r="B6" s="65" t="s">
        <v>46</v>
      </c>
      <c r="C6" s="104">
        <f t="shared" si="0"/>
        <v>52198425.246701673</v>
      </c>
      <c r="D6" s="105"/>
      <c r="E6" s="106">
        <v>52198425.246701673</v>
      </c>
      <c r="F6" s="107"/>
      <c r="G6" s="108"/>
      <c r="H6" s="109"/>
      <c r="I6" s="109"/>
      <c r="J6" s="110">
        <v>102648374.01690109</v>
      </c>
      <c r="K6" s="111"/>
      <c r="L6" s="112"/>
    </row>
    <row r="7" spans="1:29" ht="30.75" customHeight="1" x14ac:dyDescent="0.2">
      <c r="B7" s="32" t="s">
        <v>47</v>
      </c>
      <c r="C7" s="113">
        <f t="shared" si="0"/>
        <v>90816072.362300962</v>
      </c>
      <c r="D7" s="114">
        <v>268502.21100000001</v>
      </c>
      <c r="E7" s="115">
        <v>90547570.151300967</v>
      </c>
      <c r="F7" s="116"/>
      <c r="G7" s="117">
        <v>18249.099999999999</v>
      </c>
      <c r="H7" s="118"/>
      <c r="I7" s="118"/>
      <c r="J7" s="119">
        <v>16602573.462200001</v>
      </c>
      <c r="K7" s="118"/>
      <c r="L7" s="120"/>
    </row>
    <row r="8" spans="1:29" ht="30.75" customHeight="1" x14ac:dyDescent="0.2">
      <c r="B8" s="32" t="s">
        <v>48</v>
      </c>
      <c r="C8" s="121">
        <f t="shared" si="0"/>
        <v>310218821.27000004</v>
      </c>
      <c r="D8" s="119">
        <v>1273999.22</v>
      </c>
      <c r="E8" s="122">
        <v>308944822.05000001</v>
      </c>
      <c r="F8" s="116"/>
      <c r="G8" s="119">
        <v>4121.2199999999993</v>
      </c>
      <c r="H8" s="118"/>
      <c r="I8" s="119">
        <v>66856.434000000008</v>
      </c>
      <c r="J8" s="119">
        <v>174307978.56</v>
      </c>
      <c r="K8" s="118"/>
      <c r="L8" s="123">
        <v>0.189</v>
      </c>
    </row>
    <row r="9" spans="1:29" ht="30.75" customHeight="1" x14ac:dyDescent="0.2">
      <c r="B9" s="65" t="s">
        <v>49</v>
      </c>
      <c r="C9" s="121">
        <f t="shared" si="0"/>
        <v>96164434.489000008</v>
      </c>
      <c r="D9" s="124">
        <v>806626.50899999996</v>
      </c>
      <c r="E9" s="125">
        <v>95357807.980000004</v>
      </c>
      <c r="F9" s="116"/>
      <c r="G9" s="119">
        <v>2666.8799999999992</v>
      </c>
      <c r="H9" s="118"/>
      <c r="I9" s="118"/>
      <c r="J9" s="119">
        <v>16488589.942799993</v>
      </c>
      <c r="K9" s="118"/>
      <c r="L9" s="123">
        <v>2.0999999999999998E-2</v>
      </c>
    </row>
    <row r="10" spans="1:29" ht="30.75" customHeight="1" x14ac:dyDescent="0.2">
      <c r="B10" s="32" t="s">
        <v>50</v>
      </c>
      <c r="C10" s="113">
        <f t="shared" si="0"/>
        <v>74388683.180000007</v>
      </c>
      <c r="D10" s="119">
        <v>54506246.829999998</v>
      </c>
      <c r="E10" s="126">
        <v>19882436.350000001</v>
      </c>
      <c r="F10" s="127">
        <v>241822.84</v>
      </c>
      <c r="G10" s="119">
        <v>4561.7000000000007</v>
      </c>
      <c r="H10" s="119">
        <v>40486</v>
      </c>
      <c r="I10" s="119">
        <v>322608.74199999997</v>
      </c>
      <c r="J10" s="119">
        <v>3841737.0662999991</v>
      </c>
      <c r="K10" s="119">
        <v>127.937</v>
      </c>
      <c r="L10" s="128">
        <v>3.8180000000000001</v>
      </c>
      <c r="M10" s="129"/>
    </row>
    <row r="11" spans="1:29" ht="30.75" customHeight="1" thickBot="1" x14ac:dyDescent="0.25">
      <c r="B11" s="32" t="s">
        <v>51</v>
      </c>
      <c r="C11" s="130">
        <f t="shared" si="0"/>
        <v>0</v>
      </c>
      <c r="D11" s="131"/>
      <c r="E11" s="132"/>
      <c r="F11" s="127">
        <v>1605.75</v>
      </c>
      <c r="G11" s="133"/>
      <c r="H11" s="119">
        <v>1344.81</v>
      </c>
      <c r="I11" s="119">
        <v>12339.659</v>
      </c>
      <c r="J11" s="119">
        <v>11429.591999999999</v>
      </c>
      <c r="K11" s="119">
        <v>253.69399999999999</v>
      </c>
      <c r="L11" s="123">
        <v>57.118000000000002</v>
      </c>
    </row>
    <row r="12" spans="1:29" ht="30.75" customHeight="1" thickTop="1" thickBot="1" x14ac:dyDescent="0.25">
      <c r="B12" s="50" t="s">
        <v>52</v>
      </c>
      <c r="C12" s="51">
        <f t="shared" ref="C12:K12" si="1">SUM(C5:C11)</f>
        <v>637271117.54040265</v>
      </c>
      <c r="D12" s="51">
        <f t="shared" si="1"/>
        <v>56855374.769999996</v>
      </c>
      <c r="E12" s="134">
        <f t="shared" si="1"/>
        <v>580415742.77040267</v>
      </c>
      <c r="F12" s="54">
        <f t="shared" si="1"/>
        <v>243428.59</v>
      </c>
      <c r="G12" s="52">
        <f t="shared" si="1"/>
        <v>29598.899999999998</v>
      </c>
      <c r="H12" s="134">
        <f t="shared" si="1"/>
        <v>41830.81</v>
      </c>
      <c r="I12" s="55">
        <f t="shared" si="1"/>
        <v>401804.83499999996</v>
      </c>
      <c r="J12" s="55">
        <f t="shared" si="1"/>
        <v>315137743.99780107</v>
      </c>
      <c r="K12" s="52">
        <f t="shared" si="1"/>
        <v>381.63099999999997</v>
      </c>
      <c r="L12" s="134">
        <f>SUM(L6:L11)</f>
        <v>61.146000000000001</v>
      </c>
      <c r="M12" s="129"/>
    </row>
    <row r="13" spans="1:29" s="94" customFormat="1" ht="13.5" thickTop="1" x14ac:dyDescent="0.2"/>
    <row r="14" spans="1:29" s="84" customFormat="1" ht="11.25" x14ac:dyDescent="0.2">
      <c r="B14" s="91" t="s">
        <v>53</v>
      </c>
    </row>
    <row r="15" spans="1:29" s="84" customFormat="1" ht="11.25" x14ac:dyDescent="0.2">
      <c r="B15" s="58" t="s">
        <v>54</v>
      </c>
    </row>
    <row r="16" spans="1:29" s="84" customFormat="1" ht="11.25" x14ac:dyDescent="0.2">
      <c r="B16" s="58" t="s">
        <v>55</v>
      </c>
    </row>
    <row r="17" spans="2:2" s="84" customFormat="1" ht="11.25" x14ac:dyDescent="0.2">
      <c r="B17" s="58" t="s">
        <v>56</v>
      </c>
    </row>
    <row r="18" spans="2:2" s="84" customFormat="1" ht="11.25" x14ac:dyDescent="0.2">
      <c r="B18" s="58" t="s">
        <v>57</v>
      </c>
    </row>
    <row r="19" spans="2:2" s="84" customFormat="1" ht="11.25" x14ac:dyDescent="0.2">
      <c r="B19" s="58" t="s">
        <v>58</v>
      </c>
    </row>
    <row r="20" spans="2:2" s="84" customFormat="1" ht="11.25" x14ac:dyDescent="0.2">
      <c r="B20" s="58" t="s">
        <v>59</v>
      </c>
    </row>
    <row r="21" spans="2:2" s="94" customFormat="1" x14ac:dyDescent="0.2"/>
    <row r="22" spans="2:2" s="94" customFormat="1" x14ac:dyDescent="0.2"/>
    <row r="23" spans="2:2" s="94" customFormat="1" x14ac:dyDescent="0.2"/>
    <row r="24" spans="2:2" s="94" customFormat="1" x14ac:dyDescent="0.2"/>
    <row r="25" spans="2:2" s="94" customFormat="1" x14ac:dyDescent="0.2"/>
    <row r="26" spans="2:2" s="94" customFormat="1" x14ac:dyDescent="0.2"/>
    <row r="27" spans="2:2" s="94" customFormat="1" x14ac:dyDescent="0.2"/>
    <row r="28" spans="2:2" s="94" customFormat="1" x14ac:dyDescent="0.2"/>
    <row r="29" spans="2:2" s="94" customFormat="1" x14ac:dyDescent="0.2"/>
    <row r="30" spans="2:2" s="94" customFormat="1" x14ac:dyDescent="0.2"/>
    <row r="31" spans="2:2" s="94" customFormat="1" x14ac:dyDescent="0.2"/>
    <row r="32" spans="2:2" s="94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" footer="0"/>
  <pageSetup paperSize="9" scale="67" orientation="landscape" r:id="rId1"/>
  <headerFooter alignWithMargins="0">
    <oddHeader xml:space="preserve">&amp;R&amp;"Arial,Negrita"&amp;12 </oddHeader>
  </headerFooter>
  <colBreaks count="1" manualBreakCount="1">
    <brk id="12" max="1048575" man="1"/>
  </colBreaks>
  <ignoredErrors>
    <ignoredError sqref="C10:C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84" customWidth="1"/>
    <col min="2" max="2" width="31.42578125" style="86" customWidth="1"/>
    <col min="3" max="12" width="16.140625" style="86" customWidth="1"/>
    <col min="13" max="13" width="2.42578125" style="84" customWidth="1"/>
    <col min="14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bestFit="1" customWidth="1"/>
    <col min="260" max="260" width="17.5703125" style="86" bestFit="1" customWidth="1"/>
    <col min="261" max="261" width="19.140625" style="86" bestFit="1" customWidth="1"/>
    <col min="262" max="265" width="16.28515625" style="86" bestFit="1" customWidth="1"/>
    <col min="266" max="266" width="19.140625" style="86" bestFit="1" customWidth="1"/>
    <col min="267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bestFit="1" customWidth="1"/>
    <col min="516" max="516" width="17.5703125" style="86" bestFit="1" customWidth="1"/>
    <col min="517" max="517" width="19.140625" style="86" bestFit="1" customWidth="1"/>
    <col min="518" max="521" width="16.28515625" style="86" bestFit="1" customWidth="1"/>
    <col min="522" max="522" width="19.140625" style="86" bestFit="1" customWidth="1"/>
    <col min="523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bestFit="1" customWidth="1"/>
    <col min="772" max="772" width="17.5703125" style="86" bestFit="1" customWidth="1"/>
    <col min="773" max="773" width="19.140625" style="86" bestFit="1" customWidth="1"/>
    <col min="774" max="777" width="16.28515625" style="86" bestFit="1" customWidth="1"/>
    <col min="778" max="778" width="19.140625" style="86" bestFit="1" customWidth="1"/>
    <col min="779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bestFit="1" customWidth="1"/>
    <col min="1028" max="1028" width="17.5703125" style="86" bestFit="1" customWidth="1"/>
    <col min="1029" max="1029" width="19.140625" style="86" bestFit="1" customWidth="1"/>
    <col min="1030" max="1033" width="16.28515625" style="86" bestFit="1" customWidth="1"/>
    <col min="1034" max="1034" width="19.140625" style="86" bestFit="1" customWidth="1"/>
    <col min="1035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bestFit="1" customWidth="1"/>
    <col min="1284" max="1284" width="17.5703125" style="86" bestFit="1" customWidth="1"/>
    <col min="1285" max="1285" width="19.140625" style="86" bestFit="1" customWidth="1"/>
    <col min="1286" max="1289" width="16.28515625" style="86" bestFit="1" customWidth="1"/>
    <col min="1290" max="1290" width="19.140625" style="86" bestFit="1" customWidth="1"/>
    <col min="1291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bestFit="1" customWidth="1"/>
    <col min="1540" max="1540" width="17.5703125" style="86" bestFit="1" customWidth="1"/>
    <col min="1541" max="1541" width="19.140625" style="86" bestFit="1" customWidth="1"/>
    <col min="1542" max="1545" width="16.28515625" style="86" bestFit="1" customWidth="1"/>
    <col min="1546" max="1546" width="19.140625" style="86" bestFit="1" customWidth="1"/>
    <col min="1547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bestFit="1" customWidth="1"/>
    <col min="1796" max="1796" width="17.5703125" style="86" bestFit="1" customWidth="1"/>
    <col min="1797" max="1797" width="19.140625" style="86" bestFit="1" customWidth="1"/>
    <col min="1798" max="1801" width="16.28515625" style="86" bestFit="1" customWidth="1"/>
    <col min="1802" max="1802" width="19.140625" style="86" bestFit="1" customWidth="1"/>
    <col min="1803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bestFit="1" customWidth="1"/>
    <col min="2052" max="2052" width="17.5703125" style="86" bestFit="1" customWidth="1"/>
    <col min="2053" max="2053" width="19.140625" style="86" bestFit="1" customWidth="1"/>
    <col min="2054" max="2057" width="16.28515625" style="86" bestFit="1" customWidth="1"/>
    <col min="2058" max="2058" width="19.140625" style="86" bestFit="1" customWidth="1"/>
    <col min="2059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bestFit="1" customWidth="1"/>
    <col min="2308" max="2308" width="17.5703125" style="86" bestFit="1" customWidth="1"/>
    <col min="2309" max="2309" width="19.140625" style="86" bestFit="1" customWidth="1"/>
    <col min="2310" max="2313" width="16.28515625" style="86" bestFit="1" customWidth="1"/>
    <col min="2314" max="2314" width="19.140625" style="86" bestFit="1" customWidth="1"/>
    <col min="2315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bestFit="1" customWidth="1"/>
    <col min="2564" max="2564" width="17.5703125" style="86" bestFit="1" customWidth="1"/>
    <col min="2565" max="2565" width="19.140625" style="86" bestFit="1" customWidth="1"/>
    <col min="2566" max="2569" width="16.28515625" style="86" bestFit="1" customWidth="1"/>
    <col min="2570" max="2570" width="19.140625" style="86" bestFit="1" customWidth="1"/>
    <col min="2571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bestFit="1" customWidth="1"/>
    <col min="2820" max="2820" width="17.5703125" style="86" bestFit="1" customWidth="1"/>
    <col min="2821" max="2821" width="19.140625" style="86" bestFit="1" customWidth="1"/>
    <col min="2822" max="2825" width="16.28515625" style="86" bestFit="1" customWidth="1"/>
    <col min="2826" max="2826" width="19.140625" style="86" bestFit="1" customWidth="1"/>
    <col min="2827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bestFit="1" customWidth="1"/>
    <col min="3076" max="3076" width="17.5703125" style="86" bestFit="1" customWidth="1"/>
    <col min="3077" max="3077" width="19.140625" style="86" bestFit="1" customWidth="1"/>
    <col min="3078" max="3081" width="16.28515625" style="86" bestFit="1" customWidth="1"/>
    <col min="3082" max="3082" width="19.140625" style="86" bestFit="1" customWidth="1"/>
    <col min="3083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bestFit="1" customWidth="1"/>
    <col min="3332" max="3332" width="17.5703125" style="86" bestFit="1" customWidth="1"/>
    <col min="3333" max="3333" width="19.140625" style="86" bestFit="1" customWidth="1"/>
    <col min="3334" max="3337" width="16.28515625" style="86" bestFit="1" customWidth="1"/>
    <col min="3338" max="3338" width="19.140625" style="86" bestFit="1" customWidth="1"/>
    <col min="3339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bestFit="1" customWidth="1"/>
    <col min="3588" max="3588" width="17.5703125" style="86" bestFit="1" customWidth="1"/>
    <col min="3589" max="3589" width="19.140625" style="86" bestFit="1" customWidth="1"/>
    <col min="3590" max="3593" width="16.28515625" style="86" bestFit="1" customWidth="1"/>
    <col min="3594" max="3594" width="19.140625" style="86" bestFit="1" customWidth="1"/>
    <col min="3595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bestFit="1" customWidth="1"/>
    <col min="3844" max="3844" width="17.5703125" style="86" bestFit="1" customWidth="1"/>
    <col min="3845" max="3845" width="19.140625" style="86" bestFit="1" customWidth="1"/>
    <col min="3846" max="3849" width="16.28515625" style="86" bestFit="1" customWidth="1"/>
    <col min="3850" max="3850" width="19.140625" style="86" bestFit="1" customWidth="1"/>
    <col min="3851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bestFit="1" customWidth="1"/>
    <col min="4100" max="4100" width="17.5703125" style="86" bestFit="1" customWidth="1"/>
    <col min="4101" max="4101" width="19.140625" style="86" bestFit="1" customWidth="1"/>
    <col min="4102" max="4105" width="16.28515625" style="86" bestFit="1" customWidth="1"/>
    <col min="4106" max="4106" width="19.140625" style="86" bestFit="1" customWidth="1"/>
    <col min="4107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bestFit="1" customWidth="1"/>
    <col min="4356" max="4356" width="17.5703125" style="86" bestFit="1" customWidth="1"/>
    <col min="4357" max="4357" width="19.140625" style="86" bestFit="1" customWidth="1"/>
    <col min="4358" max="4361" width="16.28515625" style="86" bestFit="1" customWidth="1"/>
    <col min="4362" max="4362" width="19.140625" style="86" bestFit="1" customWidth="1"/>
    <col min="4363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bestFit="1" customWidth="1"/>
    <col min="4612" max="4612" width="17.5703125" style="86" bestFit="1" customWidth="1"/>
    <col min="4613" max="4613" width="19.140625" style="86" bestFit="1" customWidth="1"/>
    <col min="4614" max="4617" width="16.28515625" style="86" bestFit="1" customWidth="1"/>
    <col min="4618" max="4618" width="19.140625" style="86" bestFit="1" customWidth="1"/>
    <col min="4619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bestFit="1" customWidth="1"/>
    <col min="4868" max="4868" width="17.5703125" style="86" bestFit="1" customWidth="1"/>
    <col min="4869" max="4869" width="19.140625" style="86" bestFit="1" customWidth="1"/>
    <col min="4870" max="4873" width="16.28515625" style="86" bestFit="1" customWidth="1"/>
    <col min="4874" max="4874" width="19.140625" style="86" bestFit="1" customWidth="1"/>
    <col min="4875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bestFit="1" customWidth="1"/>
    <col min="5124" max="5124" width="17.5703125" style="86" bestFit="1" customWidth="1"/>
    <col min="5125" max="5125" width="19.140625" style="86" bestFit="1" customWidth="1"/>
    <col min="5126" max="5129" width="16.28515625" style="86" bestFit="1" customWidth="1"/>
    <col min="5130" max="5130" width="19.140625" style="86" bestFit="1" customWidth="1"/>
    <col min="5131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bestFit="1" customWidth="1"/>
    <col min="5380" max="5380" width="17.5703125" style="86" bestFit="1" customWidth="1"/>
    <col min="5381" max="5381" width="19.140625" style="86" bestFit="1" customWidth="1"/>
    <col min="5382" max="5385" width="16.28515625" style="86" bestFit="1" customWidth="1"/>
    <col min="5386" max="5386" width="19.140625" style="86" bestFit="1" customWidth="1"/>
    <col min="5387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bestFit="1" customWidth="1"/>
    <col min="5636" max="5636" width="17.5703125" style="86" bestFit="1" customWidth="1"/>
    <col min="5637" max="5637" width="19.140625" style="86" bestFit="1" customWidth="1"/>
    <col min="5638" max="5641" width="16.28515625" style="86" bestFit="1" customWidth="1"/>
    <col min="5642" max="5642" width="19.140625" style="86" bestFit="1" customWidth="1"/>
    <col min="5643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bestFit="1" customWidth="1"/>
    <col min="5892" max="5892" width="17.5703125" style="86" bestFit="1" customWidth="1"/>
    <col min="5893" max="5893" width="19.140625" style="86" bestFit="1" customWidth="1"/>
    <col min="5894" max="5897" width="16.28515625" style="86" bestFit="1" customWidth="1"/>
    <col min="5898" max="5898" width="19.140625" style="86" bestFit="1" customWidth="1"/>
    <col min="5899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bestFit="1" customWidth="1"/>
    <col min="6148" max="6148" width="17.5703125" style="86" bestFit="1" customWidth="1"/>
    <col min="6149" max="6149" width="19.140625" style="86" bestFit="1" customWidth="1"/>
    <col min="6150" max="6153" width="16.28515625" style="86" bestFit="1" customWidth="1"/>
    <col min="6154" max="6154" width="19.140625" style="86" bestFit="1" customWidth="1"/>
    <col min="6155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bestFit="1" customWidth="1"/>
    <col min="6404" max="6404" width="17.5703125" style="86" bestFit="1" customWidth="1"/>
    <col min="6405" max="6405" width="19.140625" style="86" bestFit="1" customWidth="1"/>
    <col min="6406" max="6409" width="16.28515625" style="86" bestFit="1" customWidth="1"/>
    <col min="6410" max="6410" width="19.140625" style="86" bestFit="1" customWidth="1"/>
    <col min="6411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bestFit="1" customWidth="1"/>
    <col min="6660" max="6660" width="17.5703125" style="86" bestFit="1" customWidth="1"/>
    <col min="6661" max="6661" width="19.140625" style="86" bestFit="1" customWidth="1"/>
    <col min="6662" max="6665" width="16.28515625" style="86" bestFit="1" customWidth="1"/>
    <col min="6666" max="6666" width="19.140625" style="86" bestFit="1" customWidth="1"/>
    <col min="6667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bestFit="1" customWidth="1"/>
    <col min="6916" max="6916" width="17.5703125" style="86" bestFit="1" customWidth="1"/>
    <col min="6917" max="6917" width="19.140625" style="86" bestFit="1" customWidth="1"/>
    <col min="6918" max="6921" width="16.28515625" style="86" bestFit="1" customWidth="1"/>
    <col min="6922" max="6922" width="19.140625" style="86" bestFit="1" customWidth="1"/>
    <col min="6923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bestFit="1" customWidth="1"/>
    <col min="7172" max="7172" width="17.5703125" style="86" bestFit="1" customWidth="1"/>
    <col min="7173" max="7173" width="19.140625" style="86" bestFit="1" customWidth="1"/>
    <col min="7174" max="7177" width="16.28515625" style="86" bestFit="1" customWidth="1"/>
    <col min="7178" max="7178" width="19.140625" style="86" bestFit="1" customWidth="1"/>
    <col min="7179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bestFit="1" customWidth="1"/>
    <col min="7428" max="7428" width="17.5703125" style="86" bestFit="1" customWidth="1"/>
    <col min="7429" max="7429" width="19.140625" style="86" bestFit="1" customWidth="1"/>
    <col min="7430" max="7433" width="16.28515625" style="86" bestFit="1" customWidth="1"/>
    <col min="7434" max="7434" width="19.140625" style="86" bestFit="1" customWidth="1"/>
    <col min="7435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bestFit="1" customWidth="1"/>
    <col min="7684" max="7684" width="17.5703125" style="86" bestFit="1" customWidth="1"/>
    <col min="7685" max="7685" width="19.140625" style="86" bestFit="1" customWidth="1"/>
    <col min="7686" max="7689" width="16.28515625" style="86" bestFit="1" customWidth="1"/>
    <col min="7690" max="7690" width="19.140625" style="86" bestFit="1" customWidth="1"/>
    <col min="7691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bestFit="1" customWidth="1"/>
    <col min="7940" max="7940" width="17.5703125" style="86" bestFit="1" customWidth="1"/>
    <col min="7941" max="7941" width="19.140625" style="86" bestFit="1" customWidth="1"/>
    <col min="7942" max="7945" width="16.28515625" style="86" bestFit="1" customWidth="1"/>
    <col min="7946" max="7946" width="19.140625" style="86" bestFit="1" customWidth="1"/>
    <col min="7947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bestFit="1" customWidth="1"/>
    <col min="8196" max="8196" width="17.5703125" style="86" bestFit="1" customWidth="1"/>
    <col min="8197" max="8197" width="19.140625" style="86" bestFit="1" customWidth="1"/>
    <col min="8198" max="8201" width="16.28515625" style="86" bestFit="1" customWidth="1"/>
    <col min="8202" max="8202" width="19.140625" style="86" bestFit="1" customWidth="1"/>
    <col min="8203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bestFit="1" customWidth="1"/>
    <col min="8452" max="8452" width="17.5703125" style="86" bestFit="1" customWidth="1"/>
    <col min="8453" max="8453" width="19.140625" style="86" bestFit="1" customWidth="1"/>
    <col min="8454" max="8457" width="16.28515625" style="86" bestFit="1" customWidth="1"/>
    <col min="8458" max="8458" width="19.140625" style="86" bestFit="1" customWidth="1"/>
    <col min="8459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bestFit="1" customWidth="1"/>
    <col min="8708" max="8708" width="17.5703125" style="86" bestFit="1" customWidth="1"/>
    <col min="8709" max="8709" width="19.140625" style="86" bestFit="1" customWidth="1"/>
    <col min="8710" max="8713" width="16.28515625" style="86" bestFit="1" customWidth="1"/>
    <col min="8714" max="8714" width="19.140625" style="86" bestFit="1" customWidth="1"/>
    <col min="8715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bestFit="1" customWidth="1"/>
    <col min="8964" max="8964" width="17.5703125" style="86" bestFit="1" customWidth="1"/>
    <col min="8965" max="8965" width="19.140625" style="86" bestFit="1" customWidth="1"/>
    <col min="8966" max="8969" width="16.28515625" style="86" bestFit="1" customWidth="1"/>
    <col min="8970" max="8970" width="19.140625" style="86" bestFit="1" customWidth="1"/>
    <col min="8971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bestFit="1" customWidth="1"/>
    <col min="9220" max="9220" width="17.5703125" style="86" bestFit="1" customWidth="1"/>
    <col min="9221" max="9221" width="19.140625" style="86" bestFit="1" customWidth="1"/>
    <col min="9222" max="9225" width="16.28515625" style="86" bestFit="1" customWidth="1"/>
    <col min="9226" max="9226" width="19.140625" style="86" bestFit="1" customWidth="1"/>
    <col min="9227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bestFit="1" customWidth="1"/>
    <col min="9476" max="9476" width="17.5703125" style="86" bestFit="1" customWidth="1"/>
    <col min="9477" max="9477" width="19.140625" style="86" bestFit="1" customWidth="1"/>
    <col min="9478" max="9481" width="16.28515625" style="86" bestFit="1" customWidth="1"/>
    <col min="9482" max="9482" width="19.140625" style="86" bestFit="1" customWidth="1"/>
    <col min="9483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bestFit="1" customWidth="1"/>
    <col min="9732" max="9732" width="17.5703125" style="86" bestFit="1" customWidth="1"/>
    <col min="9733" max="9733" width="19.140625" style="86" bestFit="1" customWidth="1"/>
    <col min="9734" max="9737" width="16.28515625" style="86" bestFit="1" customWidth="1"/>
    <col min="9738" max="9738" width="19.140625" style="86" bestFit="1" customWidth="1"/>
    <col min="9739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bestFit="1" customWidth="1"/>
    <col min="9988" max="9988" width="17.5703125" style="86" bestFit="1" customWidth="1"/>
    <col min="9989" max="9989" width="19.140625" style="86" bestFit="1" customWidth="1"/>
    <col min="9990" max="9993" width="16.28515625" style="86" bestFit="1" customWidth="1"/>
    <col min="9994" max="9994" width="19.140625" style="86" bestFit="1" customWidth="1"/>
    <col min="9995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bestFit="1" customWidth="1"/>
    <col min="10244" max="10244" width="17.5703125" style="86" bestFit="1" customWidth="1"/>
    <col min="10245" max="10245" width="19.140625" style="86" bestFit="1" customWidth="1"/>
    <col min="10246" max="10249" width="16.28515625" style="86" bestFit="1" customWidth="1"/>
    <col min="10250" max="10250" width="19.140625" style="86" bestFit="1" customWidth="1"/>
    <col min="10251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bestFit="1" customWidth="1"/>
    <col min="10500" max="10500" width="17.5703125" style="86" bestFit="1" customWidth="1"/>
    <col min="10501" max="10501" width="19.140625" style="86" bestFit="1" customWidth="1"/>
    <col min="10502" max="10505" width="16.28515625" style="86" bestFit="1" customWidth="1"/>
    <col min="10506" max="10506" width="19.140625" style="86" bestFit="1" customWidth="1"/>
    <col min="10507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bestFit="1" customWidth="1"/>
    <col min="10756" max="10756" width="17.5703125" style="86" bestFit="1" customWidth="1"/>
    <col min="10757" max="10757" width="19.140625" style="86" bestFit="1" customWidth="1"/>
    <col min="10758" max="10761" width="16.28515625" style="86" bestFit="1" customWidth="1"/>
    <col min="10762" max="10762" width="19.140625" style="86" bestFit="1" customWidth="1"/>
    <col min="10763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bestFit="1" customWidth="1"/>
    <col min="11012" max="11012" width="17.5703125" style="86" bestFit="1" customWidth="1"/>
    <col min="11013" max="11013" width="19.140625" style="86" bestFit="1" customWidth="1"/>
    <col min="11014" max="11017" width="16.28515625" style="86" bestFit="1" customWidth="1"/>
    <col min="11018" max="11018" width="19.140625" style="86" bestFit="1" customWidth="1"/>
    <col min="11019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bestFit="1" customWidth="1"/>
    <col min="11268" max="11268" width="17.5703125" style="86" bestFit="1" customWidth="1"/>
    <col min="11269" max="11269" width="19.140625" style="86" bestFit="1" customWidth="1"/>
    <col min="11270" max="11273" width="16.28515625" style="86" bestFit="1" customWidth="1"/>
    <col min="11274" max="11274" width="19.140625" style="86" bestFit="1" customWidth="1"/>
    <col min="11275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bestFit="1" customWidth="1"/>
    <col min="11524" max="11524" width="17.5703125" style="86" bestFit="1" customWidth="1"/>
    <col min="11525" max="11525" width="19.140625" style="86" bestFit="1" customWidth="1"/>
    <col min="11526" max="11529" width="16.28515625" style="86" bestFit="1" customWidth="1"/>
    <col min="11530" max="11530" width="19.140625" style="86" bestFit="1" customWidth="1"/>
    <col min="11531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bestFit="1" customWidth="1"/>
    <col min="11780" max="11780" width="17.5703125" style="86" bestFit="1" customWidth="1"/>
    <col min="11781" max="11781" width="19.140625" style="86" bestFit="1" customWidth="1"/>
    <col min="11782" max="11785" width="16.28515625" style="86" bestFit="1" customWidth="1"/>
    <col min="11786" max="11786" width="19.140625" style="86" bestFit="1" customWidth="1"/>
    <col min="11787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bestFit="1" customWidth="1"/>
    <col min="12036" max="12036" width="17.5703125" style="86" bestFit="1" customWidth="1"/>
    <col min="12037" max="12037" width="19.140625" style="86" bestFit="1" customWidth="1"/>
    <col min="12038" max="12041" width="16.28515625" style="86" bestFit="1" customWidth="1"/>
    <col min="12042" max="12042" width="19.140625" style="86" bestFit="1" customWidth="1"/>
    <col min="12043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bestFit="1" customWidth="1"/>
    <col min="12292" max="12292" width="17.5703125" style="86" bestFit="1" customWidth="1"/>
    <col min="12293" max="12293" width="19.140625" style="86" bestFit="1" customWidth="1"/>
    <col min="12294" max="12297" width="16.28515625" style="86" bestFit="1" customWidth="1"/>
    <col min="12298" max="12298" width="19.140625" style="86" bestFit="1" customWidth="1"/>
    <col min="12299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bestFit="1" customWidth="1"/>
    <col min="12548" max="12548" width="17.5703125" style="86" bestFit="1" customWidth="1"/>
    <col min="12549" max="12549" width="19.140625" style="86" bestFit="1" customWidth="1"/>
    <col min="12550" max="12553" width="16.28515625" style="86" bestFit="1" customWidth="1"/>
    <col min="12554" max="12554" width="19.140625" style="86" bestFit="1" customWidth="1"/>
    <col min="12555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bestFit="1" customWidth="1"/>
    <col min="12804" max="12804" width="17.5703125" style="86" bestFit="1" customWidth="1"/>
    <col min="12805" max="12805" width="19.140625" style="86" bestFit="1" customWidth="1"/>
    <col min="12806" max="12809" width="16.28515625" style="86" bestFit="1" customWidth="1"/>
    <col min="12810" max="12810" width="19.140625" style="86" bestFit="1" customWidth="1"/>
    <col min="12811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bestFit="1" customWidth="1"/>
    <col min="13060" max="13060" width="17.5703125" style="86" bestFit="1" customWidth="1"/>
    <col min="13061" max="13061" width="19.140625" style="86" bestFit="1" customWidth="1"/>
    <col min="13062" max="13065" width="16.28515625" style="86" bestFit="1" customWidth="1"/>
    <col min="13066" max="13066" width="19.140625" style="86" bestFit="1" customWidth="1"/>
    <col min="13067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bestFit="1" customWidth="1"/>
    <col min="13316" max="13316" width="17.5703125" style="86" bestFit="1" customWidth="1"/>
    <col min="13317" max="13317" width="19.140625" style="86" bestFit="1" customWidth="1"/>
    <col min="13318" max="13321" width="16.28515625" style="86" bestFit="1" customWidth="1"/>
    <col min="13322" max="13322" width="19.140625" style="86" bestFit="1" customWidth="1"/>
    <col min="13323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bestFit="1" customWidth="1"/>
    <col min="13572" max="13572" width="17.5703125" style="86" bestFit="1" customWidth="1"/>
    <col min="13573" max="13573" width="19.140625" style="86" bestFit="1" customWidth="1"/>
    <col min="13574" max="13577" width="16.28515625" style="86" bestFit="1" customWidth="1"/>
    <col min="13578" max="13578" width="19.140625" style="86" bestFit="1" customWidth="1"/>
    <col min="13579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bestFit="1" customWidth="1"/>
    <col min="13828" max="13828" width="17.5703125" style="86" bestFit="1" customWidth="1"/>
    <col min="13829" max="13829" width="19.140625" style="86" bestFit="1" customWidth="1"/>
    <col min="13830" max="13833" width="16.28515625" style="86" bestFit="1" customWidth="1"/>
    <col min="13834" max="13834" width="19.140625" style="86" bestFit="1" customWidth="1"/>
    <col min="13835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bestFit="1" customWidth="1"/>
    <col min="14084" max="14084" width="17.5703125" style="86" bestFit="1" customWidth="1"/>
    <col min="14085" max="14085" width="19.140625" style="86" bestFit="1" customWidth="1"/>
    <col min="14086" max="14089" width="16.28515625" style="86" bestFit="1" customWidth="1"/>
    <col min="14090" max="14090" width="19.140625" style="86" bestFit="1" customWidth="1"/>
    <col min="14091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bestFit="1" customWidth="1"/>
    <col min="14340" max="14340" width="17.5703125" style="86" bestFit="1" customWidth="1"/>
    <col min="14341" max="14341" width="19.140625" style="86" bestFit="1" customWidth="1"/>
    <col min="14342" max="14345" width="16.28515625" style="86" bestFit="1" customWidth="1"/>
    <col min="14346" max="14346" width="19.140625" style="86" bestFit="1" customWidth="1"/>
    <col min="14347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bestFit="1" customWidth="1"/>
    <col min="14596" max="14596" width="17.5703125" style="86" bestFit="1" customWidth="1"/>
    <col min="14597" max="14597" width="19.140625" style="86" bestFit="1" customWidth="1"/>
    <col min="14598" max="14601" width="16.28515625" style="86" bestFit="1" customWidth="1"/>
    <col min="14602" max="14602" width="19.140625" style="86" bestFit="1" customWidth="1"/>
    <col min="14603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bestFit="1" customWidth="1"/>
    <col min="14852" max="14852" width="17.5703125" style="86" bestFit="1" customWidth="1"/>
    <col min="14853" max="14853" width="19.140625" style="86" bestFit="1" customWidth="1"/>
    <col min="14854" max="14857" width="16.28515625" style="86" bestFit="1" customWidth="1"/>
    <col min="14858" max="14858" width="19.140625" style="86" bestFit="1" customWidth="1"/>
    <col min="14859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bestFit="1" customWidth="1"/>
    <col min="15108" max="15108" width="17.5703125" style="86" bestFit="1" customWidth="1"/>
    <col min="15109" max="15109" width="19.140625" style="86" bestFit="1" customWidth="1"/>
    <col min="15110" max="15113" width="16.28515625" style="86" bestFit="1" customWidth="1"/>
    <col min="15114" max="15114" width="19.140625" style="86" bestFit="1" customWidth="1"/>
    <col min="15115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bestFit="1" customWidth="1"/>
    <col min="15364" max="15364" width="17.5703125" style="86" bestFit="1" customWidth="1"/>
    <col min="15365" max="15365" width="19.140625" style="86" bestFit="1" customWidth="1"/>
    <col min="15366" max="15369" width="16.28515625" style="86" bestFit="1" customWidth="1"/>
    <col min="15370" max="15370" width="19.140625" style="86" bestFit="1" customWidth="1"/>
    <col min="15371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bestFit="1" customWidth="1"/>
    <col min="15620" max="15620" width="17.5703125" style="86" bestFit="1" customWidth="1"/>
    <col min="15621" max="15621" width="19.140625" style="86" bestFit="1" customWidth="1"/>
    <col min="15622" max="15625" width="16.28515625" style="86" bestFit="1" customWidth="1"/>
    <col min="15626" max="15626" width="19.140625" style="86" bestFit="1" customWidth="1"/>
    <col min="15627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bestFit="1" customWidth="1"/>
    <col min="15876" max="15876" width="17.5703125" style="86" bestFit="1" customWidth="1"/>
    <col min="15877" max="15877" width="19.140625" style="86" bestFit="1" customWidth="1"/>
    <col min="15878" max="15881" width="16.28515625" style="86" bestFit="1" customWidth="1"/>
    <col min="15882" max="15882" width="19.140625" style="86" bestFit="1" customWidth="1"/>
    <col min="15883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bestFit="1" customWidth="1"/>
    <col min="16132" max="16132" width="17.5703125" style="86" bestFit="1" customWidth="1"/>
    <col min="16133" max="16133" width="19.140625" style="86" bestFit="1" customWidth="1"/>
    <col min="16134" max="16137" width="16.28515625" style="86" bestFit="1" customWidth="1"/>
    <col min="16138" max="16138" width="19.140625" style="86" bestFit="1" customWidth="1"/>
    <col min="16139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73" t="s">
        <v>75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74" t="s">
        <v>32</v>
      </c>
      <c r="C3" s="176" t="s">
        <v>33</v>
      </c>
      <c r="D3" s="177"/>
      <c r="E3" s="182"/>
      <c r="F3" s="180" t="s">
        <v>34</v>
      </c>
      <c r="G3" s="180"/>
      <c r="H3" s="180"/>
      <c r="I3" s="180"/>
      <c r="J3" s="180"/>
      <c r="K3" s="180"/>
      <c r="L3" s="181"/>
    </row>
    <row r="4" spans="1:29" ht="116.1" customHeight="1" thickBot="1" x14ac:dyDescent="0.25">
      <c r="B4" s="175"/>
      <c r="C4" s="17" t="s">
        <v>35</v>
      </c>
      <c r="D4" s="18" t="s">
        <v>36</v>
      </c>
      <c r="E4" s="87" t="s">
        <v>37</v>
      </c>
      <c r="F4" s="88" t="s">
        <v>38</v>
      </c>
      <c r="G4" s="18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89">
        <f>D5+E5</f>
        <v>12710091.235000024</v>
      </c>
      <c r="D5" s="26"/>
      <c r="E5" s="31">
        <v>12710091.235000024</v>
      </c>
      <c r="F5" s="64"/>
      <c r="G5" s="26"/>
      <c r="H5" s="26"/>
      <c r="I5" s="26"/>
      <c r="J5" s="26">
        <v>1765484.1581000101</v>
      </c>
      <c r="K5" s="26"/>
      <c r="L5" s="31"/>
    </row>
    <row r="6" spans="1:29" ht="30.75" customHeight="1" x14ac:dyDescent="0.2">
      <c r="B6" s="32" t="s">
        <v>46</v>
      </c>
      <c r="C6" s="33">
        <f t="shared" ref="C6:C11" si="0">D6+E6</f>
        <v>61088383.51349929</v>
      </c>
      <c r="D6" s="34"/>
      <c r="E6" s="39">
        <v>61088383.51349929</v>
      </c>
      <c r="F6" s="33"/>
      <c r="G6" s="34"/>
      <c r="H6" s="34"/>
      <c r="I6" s="34"/>
      <c r="J6" s="34">
        <v>113632284.19720075</v>
      </c>
      <c r="K6" s="34"/>
      <c r="L6" s="39"/>
    </row>
    <row r="7" spans="1:29" ht="30.75" customHeight="1" x14ac:dyDescent="0.2">
      <c r="B7" s="32" t="s">
        <v>47</v>
      </c>
      <c r="C7" s="40">
        <f t="shared" si="0"/>
        <v>73301211.326500028</v>
      </c>
      <c r="D7" s="34">
        <v>144087.29999999999</v>
      </c>
      <c r="E7" s="39">
        <v>73157124.026500031</v>
      </c>
      <c r="F7" s="33"/>
      <c r="G7" s="34">
        <v>11100.6</v>
      </c>
      <c r="H7" s="34"/>
      <c r="I7" s="34"/>
      <c r="J7" s="34">
        <v>12318178.524800004</v>
      </c>
      <c r="K7" s="34"/>
      <c r="L7" s="39"/>
    </row>
    <row r="8" spans="1:29" ht="30.75" customHeight="1" x14ac:dyDescent="0.2">
      <c r="B8" s="32" t="s">
        <v>48</v>
      </c>
      <c r="C8" s="40">
        <f t="shared" si="0"/>
        <v>308046820.18509978</v>
      </c>
      <c r="D8" s="34">
        <v>1302599.5399999619</v>
      </c>
      <c r="E8" s="39">
        <v>306744220.64509982</v>
      </c>
      <c r="F8" s="33"/>
      <c r="G8" s="34">
        <v>16212</v>
      </c>
      <c r="H8" s="34"/>
      <c r="I8" s="34">
        <v>20</v>
      </c>
      <c r="J8" s="34">
        <v>140247953.86489916</v>
      </c>
      <c r="K8" s="34"/>
      <c r="L8" s="39">
        <v>0.68</v>
      </c>
    </row>
    <row r="9" spans="1:29" ht="30.75" customHeight="1" x14ac:dyDescent="0.2">
      <c r="B9" s="32" t="s">
        <v>49</v>
      </c>
      <c r="C9" s="90">
        <f t="shared" si="0"/>
        <v>95913613.716600016</v>
      </c>
      <c r="D9" s="34">
        <v>722385.02</v>
      </c>
      <c r="E9" s="39">
        <v>95191228.69660002</v>
      </c>
      <c r="F9" s="33"/>
      <c r="G9" s="34">
        <v>1924.72</v>
      </c>
      <c r="H9" s="34"/>
      <c r="I9" s="34"/>
      <c r="J9" s="34">
        <v>16791660.168999996</v>
      </c>
      <c r="K9" s="34"/>
      <c r="L9" s="39"/>
    </row>
    <row r="10" spans="1:29" ht="30.75" customHeight="1" x14ac:dyDescent="0.2">
      <c r="B10" s="32" t="s">
        <v>50</v>
      </c>
      <c r="C10" s="33">
        <f t="shared" si="0"/>
        <v>76330535.173299998</v>
      </c>
      <c r="D10" s="34">
        <v>62433485.630000003</v>
      </c>
      <c r="E10" s="39">
        <v>13897049.543299997</v>
      </c>
      <c r="F10" s="33">
        <v>279043</v>
      </c>
      <c r="G10" s="34">
        <v>131.67999999999998</v>
      </c>
      <c r="H10" s="34">
        <v>39805.920000000006</v>
      </c>
      <c r="I10" s="34">
        <v>315150.29875099991</v>
      </c>
      <c r="J10" s="34">
        <v>2735320.8859999999</v>
      </c>
      <c r="K10" s="34">
        <v>667.62199999999996</v>
      </c>
      <c r="L10" s="39">
        <v>7.55</v>
      </c>
    </row>
    <row r="11" spans="1:29" ht="30.75" customHeight="1" thickBot="1" x14ac:dyDescent="0.25">
      <c r="B11" s="32" t="s">
        <v>51</v>
      </c>
      <c r="C11" s="43">
        <f t="shared" si="0"/>
        <v>0</v>
      </c>
      <c r="D11" s="44"/>
      <c r="E11" s="49"/>
      <c r="F11" s="43">
        <v>1259.8499999999999</v>
      </c>
      <c r="G11" s="44"/>
      <c r="H11" s="44">
        <v>521.31000000000006</v>
      </c>
      <c r="I11" s="44">
        <v>4351.3340000000007</v>
      </c>
      <c r="J11" s="44">
        <v>10677.38</v>
      </c>
      <c r="K11" s="44">
        <v>374.61099999999999</v>
      </c>
      <c r="L11" s="49">
        <v>64.287000000000006</v>
      </c>
    </row>
    <row r="12" spans="1:29" ht="30.75" customHeight="1" thickTop="1" thickBot="1" x14ac:dyDescent="0.25">
      <c r="B12" s="50" t="s">
        <v>52</v>
      </c>
      <c r="C12" s="67">
        <f t="shared" ref="C12:L12" si="1">SUM(C5:C11)</f>
        <v>627390655.14999914</v>
      </c>
      <c r="D12" s="52">
        <f t="shared" si="1"/>
        <v>64602557.489999965</v>
      </c>
      <c r="E12" s="56">
        <f t="shared" si="1"/>
        <v>562788097.65999925</v>
      </c>
      <c r="F12" s="67">
        <f t="shared" si="1"/>
        <v>280302.84999999998</v>
      </c>
      <c r="G12" s="52">
        <f t="shared" si="1"/>
        <v>29369</v>
      </c>
      <c r="H12" s="52">
        <f t="shared" si="1"/>
        <v>40327.230000000003</v>
      </c>
      <c r="I12" s="52">
        <f t="shared" si="1"/>
        <v>319521.63275099988</v>
      </c>
      <c r="J12" s="52">
        <f t="shared" si="1"/>
        <v>287501559.17999989</v>
      </c>
      <c r="K12" s="52">
        <f t="shared" si="1"/>
        <v>1042.2329999999999</v>
      </c>
      <c r="L12" s="56">
        <f t="shared" si="1"/>
        <v>72.51700000000001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2" s="84" customFormat="1" x14ac:dyDescent="0.2">
      <c r="B17" s="58" t="s">
        <v>56</v>
      </c>
    </row>
    <row r="18" spans="2:2" s="84" customFormat="1" x14ac:dyDescent="0.2">
      <c r="B18" s="58" t="s">
        <v>57</v>
      </c>
    </row>
    <row r="19" spans="2:2" s="84" customFormat="1" x14ac:dyDescent="0.2">
      <c r="B19" s="58" t="s">
        <v>58</v>
      </c>
    </row>
    <row r="20" spans="2:2" s="84" customFormat="1" x14ac:dyDescent="0.2">
      <c r="B20" s="58" t="s">
        <v>59</v>
      </c>
    </row>
    <row r="21" spans="2:2" s="84" customFormat="1" x14ac:dyDescent="0.2"/>
    <row r="22" spans="2:2" s="84" customFormat="1" x14ac:dyDescent="0.2"/>
    <row r="23" spans="2:2" s="84" customFormat="1" x14ac:dyDescent="0.2"/>
    <row r="24" spans="2:2" s="84" customFormat="1" x14ac:dyDescent="0.2"/>
    <row r="25" spans="2:2" s="84" customFormat="1" x14ac:dyDescent="0.2"/>
    <row r="26" spans="2:2" s="84" customFormat="1" x14ac:dyDescent="0.2"/>
    <row r="27" spans="2:2" s="84" customFormat="1" x14ac:dyDescent="0.2"/>
    <row r="28" spans="2:2" s="84" customFormat="1" x14ac:dyDescent="0.2"/>
    <row r="29" spans="2:2" s="84" customFormat="1" x14ac:dyDescent="0.2"/>
    <row r="30" spans="2:2" s="84" customFormat="1" x14ac:dyDescent="0.2"/>
    <row r="31" spans="2:2" s="84" customFormat="1" x14ac:dyDescent="0.2"/>
    <row r="32" spans="2:2" s="84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17</vt:i4>
      </vt:variant>
    </vt:vector>
  </HeadingPairs>
  <TitlesOfParts>
    <vt:vector size="40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2024-12-18T14:55:14Z</dcterms:modified>
</cp:coreProperties>
</file>