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0" tabRatio="905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rem13no)" sheetId="17" r:id="rId17"/>
    <sheet name="rem14no)" sheetId="18" r:id="rId18"/>
    <sheet name="alg15dón" sheetId="19" r:id="rId19"/>
    <sheet name="tom16-V)" sheetId="20" r:id="rId20"/>
    <sheet name="tom17II)" sheetId="21" r:id="rId21"/>
    <sheet name="tom18tal" sheetId="22" r:id="rId22"/>
    <sheet name="pim19rva" sheetId="23" r:id="rId23"/>
    <sheet name="alc20ofa" sheetId="24" r:id="rId24"/>
    <sheet name="ceb21osa" sheetId="25" r:id="rId25"/>
    <sheet name="end22ias" sheetId="26" r:id="rId26"/>
    <sheet name="esc23las" sheetId="27" r:id="rId27"/>
    <sheet name="esp24cas" sheetId="28" r:id="rId28"/>
    <sheet name="cha25ñón" sheetId="29" r:id="rId29"/>
    <sheet name="otr26tas" sheetId="30" r:id="rId30"/>
    <sheet name="bró27oli" sheetId="31" r:id="rId31"/>
    <sheet name="api28pio" sheetId="32" r:id="rId32"/>
    <sheet name="pep29ino" sheetId="33" r:id="rId33"/>
    <sheet name="ber30ena" sheetId="34" r:id="rId34"/>
    <sheet name="cal31cín" sheetId="35" r:id="rId35"/>
    <sheet name="nab32abo" sheetId="36" r:id="rId36"/>
    <sheet name="ráb33ano" sheetId="37" r:id="rId37"/>
    <sheet name="pue34rro" sheetId="38" r:id="rId38"/>
    <sheet name="pom35elo" sheetId="39" r:id="rId39"/>
    <sheet name="sat36mas" sheetId="40" r:id="rId40"/>
    <sheet name="cle37nas" sheetId="41" r:id="rId41"/>
    <sheet name="híb38na)" sheetId="42" r:id="rId42"/>
    <sheet name="kiw39iwi" sheetId="43" r:id="rId43"/>
    <sheet name="cas40aña" sheetId="44" r:id="rId44"/>
    <sheet name="ace41ara" sheetId="45" r:id="rId45"/>
    <sheet name="ace42ite" sheetId="46" r:id="rId46"/>
    <sheet name="Hoja_del_programa" sheetId="47" r:id="rId47"/>
  </sheets>
  <definedNames>
    <definedName name="_xlnm.Print_Area" localSheetId="0">'portada'!$A$1:$K$70</definedName>
    <definedName name="_xlnm.Print_Area" localSheetId="2">'resumen nacional'!$A$1:$AP$87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4">'ace41ara'!#REF!</definedName>
    <definedName name="Menú_cuaderno" localSheetId="45">'ace42ite'!#REF!</definedName>
    <definedName name="Menú_cuaderno" localSheetId="23">'alc20ofa'!#REF!</definedName>
    <definedName name="Menú_cuaderno" localSheetId="18">'alg15dón'!#REF!</definedName>
    <definedName name="Menú_cuaderno" localSheetId="31">'api28pio'!#REF!</definedName>
    <definedName name="Menú_cuaderno" localSheetId="9">'ave6ena'!#REF!</definedName>
    <definedName name="Menú_cuaderno" localSheetId="33">'ber30ena'!#REF!</definedName>
    <definedName name="Menú_cuaderno" localSheetId="30">'bró27oli'!#REF!</definedName>
    <definedName name="Menú_cuaderno" localSheetId="34">'cal31cín'!#REF!</definedName>
    <definedName name="Menú_cuaderno" localSheetId="43">'cas40aña'!#REF!</definedName>
    <definedName name="Menú_cuaderno" localSheetId="24">'ceb21osa'!#REF!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8">'cha25ñón'!#REF!</definedName>
    <definedName name="Menú_cuaderno" localSheetId="40">'cle37nas'!#REF!</definedName>
    <definedName name="Menú_cuaderno" localSheetId="25">'end22ias'!#REF!</definedName>
    <definedName name="Menú_cuaderno" localSheetId="26">'esc23las'!#REF!</definedName>
    <definedName name="Menú_cuaderno" localSheetId="27">'esp24cas'!#REF!</definedName>
    <definedName name="Menú_cuaderno" localSheetId="41">'híb38na)'!#REF!</definedName>
    <definedName name="Menú_cuaderno" localSheetId="42">'kiw39iwi'!#REF!</definedName>
    <definedName name="Menú_cuaderno" localSheetId="35">'nab32abo'!#REF!</definedName>
    <definedName name="Menú_cuaderno" localSheetId="29">'otr26tas'!#REF!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2">'pep29ino'!#REF!</definedName>
    <definedName name="Menú_cuaderno" localSheetId="22">'pim19rva'!#REF!</definedName>
    <definedName name="Menú_cuaderno" localSheetId="38">'pom35elo'!#REF!</definedName>
    <definedName name="Menú_cuaderno" localSheetId="37">'pue34rro'!#REF!</definedName>
    <definedName name="Menú_cuaderno" localSheetId="36">'ráb33ano'!#REF!</definedName>
    <definedName name="Menú_cuaderno" localSheetId="16">'rem13no)'!#REF!</definedName>
    <definedName name="Menú_cuaderno" localSheetId="17">'rem14no)'!#REF!</definedName>
    <definedName name="Menú_cuaderno" localSheetId="39">'sat36mas'!#REF!</definedName>
    <definedName name="Menú_cuaderno" localSheetId="12">'sor9rgo'!#REF!</definedName>
    <definedName name="Menú_cuaderno" localSheetId="19">'tom16-V)'!#REF!</definedName>
    <definedName name="Menú_cuaderno" localSheetId="20">'tom17II)'!#REF!</definedName>
    <definedName name="Menú_cuaderno" localSheetId="21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>'índice'!#REF!</definedName>
    <definedName name="Menú_portada">'portada'!#REF!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<sst xmlns="http://schemas.openxmlformats.org/spreadsheetml/2006/main" count="3490" uniqueCount="317">
  <si>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</si>
  <si>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</si>
  <si>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</si>
  <si>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</si>
  <si>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</si>
  <si>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</si>
  <si>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</si>
  <si>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</si>
  <si>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</si>
  <si>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</si>
  <si>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</si>
  <si>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</si>
  <si>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</si>
  <si>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</si>
  <si>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</si>
  <si>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</si>
  <si>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</si>
  <si>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</si>
  <si>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</si>
  <si>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</si>
  <si>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</si>
  <si>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</si>
  <si>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</si>
  <si>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</si>
  <si>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</si>
  <si>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</si>
  <si>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</si>
  <si>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</si>
  <si>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</si>
  <si>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</si>
  <si>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</si>
  <si>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</si>
  <si>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</si>
  <si>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</si>
  <si>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</si>
  <si>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</si>
  <si>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</si>
  <si>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</si>
  <si>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</si>
  <si>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</si>
  <si>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</si>
  <si>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</si>
  <si>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</si>
  <si>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</si>
  <si>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</si>
  <si>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</si>
  <si>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</si>
  <si>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</si>
  <si>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</si>
  <si>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</si>
  <si>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</si>
  <si>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</si>
  <si>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</si>
  <si>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</si>
  <si>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</si>
  <si>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</si>
  <si>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</si>
  <si>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</si>
  <si>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</si>
  <si>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</si>
  <si>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</si>
  <si>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</si>
  <si>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</si>
  <si>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</si>
  <si>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</si>
  <si>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</si>
  <si>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</si>
  <si>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</si>
  <si>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</si>
  <si>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</si>
  <si>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</si>
  <si>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</si>
  <si>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</si>
  <si>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</si>
  <si>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</si>
  <si>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</si>
  <si>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</si>
  <si>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</si>
  <si>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</si>
  <si>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</si>
  <si>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</si>
  <si>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</si>
  <si>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</si>
  <si>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</si>
  <si>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</si>
  <si>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</si>
  <si>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</si>
  <si>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</si>
  <si>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</si>
  <si>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PIMIENTO CONSERVA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</si>
  <si>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</si>
  <si>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</si>
  <si>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</si>
  <si>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</si>
  <si>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</si>
  <si>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</si>
  <si>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</si>
  <si>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</si>
  <si>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</si>
  <si>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</si>
  <si>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</si>
  <si>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</si>
  <si>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</si>
  <si>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</si>
  <si>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</si>
  <si>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</si>
  <si>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</si>
  <si>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</si>
  <si>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</si>
  <si>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</si>
  <si>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</si>
  <si>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</si>
  <si>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</si>
  <si>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</si>
  <si>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</si>
  <si>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</si>
  <si>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</si>
  <si>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</si>
  <si>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</si>
  <si>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</si>
  <si>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2023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</si>
  <si>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</si>
  <si>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</si>
  <si>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</si>
  <si>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</si>
  <si>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</si>
  <si>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</si>
  <si>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</si>
  <si>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</si>
  <si>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</si>
  <si>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</si>
  <si>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</si>
  <si>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</si>
  <si>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</si>
  <si>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</si>
  <si>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</si>
  <si>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</si>
  <si>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</si>
  <si>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</si>
  <si>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</si>
  <si>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</si>
  <si>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</si>
  <si>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</si>
  <si>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</si>
  <si>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</si>
  <si>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</si>
  <si>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</si>
  <si>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</si>
  <si>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</si>
  <si>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</si>
  <si>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</si>
  <si>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</si>
  <si>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</si>
  <si>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</si>
  <si>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</si>
  <si>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</si>
  <si>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</si>
  <si>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</si>
  <si>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</si>
  <si>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</si>
  <si>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</si>
  <si>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</si>
  <si>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</si>
  <si>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</si>
  <si>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</si>
  <si>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</si>
  <si>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</si>
  <si>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</si>
  <si>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</si>
  <si>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</si>
  <si>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</si>
  <si>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</si>
  <si>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</si>
  <si>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</si>
  <si>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</si>
  <si>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</si>
  <si>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</si>
  <si>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</si>
  <si>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</si>
  <si>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</si>
  <si>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</si>
  <si>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</si>
  <si>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</si>
  <si>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</si>
  <si>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</si>
  <si>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</si>
  <si>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</si>
  <si>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</si>
  <si>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</si>
  <si>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</si>
  <si>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</si>
  <si>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</si>
  <si>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</si>
  <si>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</si>
  <si>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</si>
  <si>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</si>
  <si>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</si>
  <si>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</si>
  <si>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</si>
  <si>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</si>
  <si>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</si>
  <si>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</si>
  <si>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</si>
  <si>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</si>
  <si>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</si>
  <si>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</si>
  <si>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</si>
  <si>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</si>
  <si>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</si>
  <si>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</si>
  <si>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</si>
  <si>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</si>
  <si>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</si>
  <si>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</si>
  <si>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</si>
  <si>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</si>
  <si>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</si>
  <si>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</si>
  <si>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</si>
  <si>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</si>
  <si>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</si>
  <si>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</si>
  <si>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</si>
  <si>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</si>
  <si>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</si>
  <si>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</si>
  <si>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</si>
  <si>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</si>
  <si>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</si>
  <si>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</si>
  <si>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</si>
  <si>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</si>
  <si>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</si>
  <si>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pimiento conserva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</si>
  <si>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</si>
  <si>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</si>
  <si>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</si>
  <si>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</si>
  <si>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</si>
  <si>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</si>
  <si>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</si>
  <si>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</si>
  <si>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</si>
  <si>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</si>
  <si>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</si>
  <si>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</si>
  <si>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</si>
  <si>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</si>
  <si>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</si>
  <si>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</si>
  <si>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</si>
  <si>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</si>
  <si>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</si>
  <si>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</si>
  <si>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</si>
  <si>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</si>
  <si>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</si>
  <si>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</si>
  <si>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</si>
  <si>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</si>
  <si>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</si>
  <si>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</si>
  <si>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</si>
  <si>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</si>
  <si>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3. DISPONIBLE EN LA WEB DEL MAGRAMA:</t>
  </si>
  <si>
    <t>ESTIMACIONES DE DICIEMBRE</t>
  </si>
  <si>
    <t xml:space="preserve">     http://www.mapa.es/</t>
  </si>
  <si>
    <t>FECHA: Madrid, 19/02/2024</t>
  </si>
  <si>
    <t xml:space="preserve">   Resumen de cifras nacionales ....................................................................................................... páginas 11 y 13</t>
  </si>
  <si>
    <t>2023=100</t>
  </si>
  <si>
    <t>2022=100</t>
  </si>
  <si>
    <t>DEFINITIVO</t>
  </si>
  <si>
    <t xml:space="preserve">   Análisis provincial y autonómico ................................................................................................... páginas 15 y 57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</si>
  <si>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</si>
  <si>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</si>
  <si>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</si>
  <si>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</si>
  <si>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</si>
  <si>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</si>
  <si>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</si>
  <si>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</si>
  <si>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</si>
  <si>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</si>
  <si>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</si>
  <si>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</si>
  <si>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</si>
  <si>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</si>
  <si>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</si>
  <si>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</si>
  <si>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</si>
  <si>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</si>
  <si>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</si>
  <si>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</si>
  <si>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</si>
  <si>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</si>
  <si>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mandarina total (11)</t>
  </si>
  <si>
    <t>manzana total</t>
  </si>
  <si>
    <t>habas verdes (8)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</si>
  <si>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</si>
  <si>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</si>
  <si>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</si>
  <si>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</si>
  <si>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</si>
  <si>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</si>
  <si>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</si>
  <si>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</si>
  <si>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</si>
  <si>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Cereales de otoño invierno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</si>
  <si>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</si>
  <si>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</si>
  <si>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</si>
  <si>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</si>
  <si>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</si>
  <si>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de uva, no de pasa</t>
  </si>
  <si>
    <t xml:space="preserve">(15) La superficie de endivia indica la superficie de raíz de endivia mientras que la producción de endivia recoge la endivia de hoja por lo que no tienen que estar ligadas. </t>
  </si>
  <si>
    <t>endivias (9) (15)</t>
  </si>
  <si>
    <t>uva pasa (14)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</si>
</sst>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horizontal="left" vertical="justify"/>
      <protection/>
    </xf>
    <xf numFmtId="0" fontId="5" fillId="33" borderId="0" xfId="52" applyFont="1" applyFill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6" fillId="0" borderId="0" xfId="52" applyFont="1" applyAlignment="1">
      <alignment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>
      <alignment vertical="justify"/>
      <protection/>
    </xf>
    <xf numFmtId="164" fontId="7" fillId="33" borderId="0" xfId="52" applyNumberFormat="1" applyFont="1" applyFill="1" applyAlignment="1">
      <alignment vertical="justify"/>
      <protection/>
    </xf>
    <xf numFmtId="164" fontId="7" fillId="33" borderId="20" xfId="52" applyNumberFormat="1" applyFont="1" applyFill="1" applyBorder="1" applyAlignment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>
      <alignment vertical="justify"/>
      <protection/>
    </xf>
    <xf numFmtId="164" fontId="6" fillId="34" borderId="23" xfId="52" applyNumberFormat="1" applyFont="1" applyFill="1" applyBorder="1" applyAlignment="1">
      <alignment vertical="justify"/>
      <protection/>
    </xf>
    <xf numFmtId="164" fontId="6" fillId="33" borderId="0" xfId="52" applyNumberFormat="1" applyFont="1" applyFill="1" applyAlignment="1">
      <alignment vertical="justify"/>
      <protection/>
    </xf>
    <xf numFmtId="164" fontId="6" fillId="34" borderId="24" xfId="52" applyNumberFormat="1" applyFont="1" applyFill="1" applyBorder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>
      <alignment vertical="justify"/>
      <protection/>
    </xf>
    <xf numFmtId="164" fontId="7" fillId="34" borderId="17" xfId="52" applyNumberFormat="1" applyFont="1" applyFill="1" applyBorder="1" applyAlignment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Alignment="1">
      <alignment vertical="justify"/>
      <protection/>
    </xf>
    <xf numFmtId="3" fontId="6" fillId="34" borderId="0" xfId="52" applyNumberFormat="1" applyFont="1" applyFill="1" applyAlignment="1">
      <alignment vertical="justify"/>
      <protection/>
    </xf>
    <xf numFmtId="164" fontId="6" fillId="34" borderId="20" xfId="52" applyNumberFormat="1" applyFont="1" applyFill="1" applyBorder="1" applyAlignment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>
      <alignment vertical="justify"/>
      <protection/>
    </xf>
    <xf numFmtId="0" fontId="9" fillId="0" borderId="0" xfId="55" applyFont="1">
      <alignment/>
      <protection/>
    </xf>
    <xf numFmtId="0" fontId="6" fillId="0" borderId="0" xfId="55" applyFont="1" applyAlignment="1" quotePrefix="1">
      <alignment horizontal="left"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Font="1" applyFill="1" applyBorder="1" applyAlignment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Font="1" applyFill="1" applyBorder="1" applyAlignment="1">
      <alignment horizontal="center" vertical="center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>
      <alignment vertical="justify"/>
      <protection/>
    </xf>
    <xf numFmtId="0" fontId="7" fillId="0" borderId="0" xfId="55" applyFont="1">
      <alignment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quotePrefix="1">
      <alignment/>
      <protection/>
    </xf>
    <xf numFmtId="0" fontId="5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>
      <alignment/>
      <protection/>
    </xf>
    <xf numFmtId="0" fontId="12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Alignment="1" quotePrefix="1">
      <alignment horizontal="center" vertical="center"/>
      <protection/>
    </xf>
    <xf numFmtId="0" fontId="12" fillId="0" borderId="0" xfId="53" applyFont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quotePrefix="1">
      <alignment/>
      <protection/>
    </xf>
    <xf numFmtId="0" fontId="5" fillId="33" borderId="0" xfId="52" applyFont="1" applyFill="1">
      <alignment/>
      <protection/>
    </xf>
    <xf numFmtId="166" fontId="7" fillId="33" borderId="0" xfId="52" applyNumberFormat="1" applyFont="1" applyFill="1" applyAlignment="1">
      <alignment vertical="justify"/>
      <protection/>
    </xf>
    <xf numFmtId="166" fontId="6" fillId="34" borderId="21" xfId="52" applyNumberFormat="1" applyFont="1" applyFill="1" applyBorder="1" applyAlignment="1">
      <alignment vertical="justify"/>
      <protection/>
    </xf>
    <xf numFmtId="166" fontId="6" fillId="34" borderId="22" xfId="52" applyNumberFormat="1" applyFont="1" applyFill="1" applyBorder="1" applyAlignment="1">
      <alignment vertical="justify"/>
      <protection/>
    </xf>
    <xf numFmtId="166" fontId="7" fillId="34" borderId="15" xfId="52" applyNumberFormat="1" applyFont="1" applyFill="1" applyBorder="1" applyAlignment="1">
      <alignment vertical="justify"/>
      <protection/>
    </xf>
    <xf numFmtId="166" fontId="7" fillId="34" borderId="16" xfId="52" applyNumberFormat="1" applyFont="1" applyFill="1" applyBorder="1" applyAlignment="1">
      <alignment vertical="justify"/>
      <protection/>
    </xf>
    <xf numFmtId="166" fontId="6" fillId="34" borderId="27" xfId="52" applyNumberFormat="1" applyFont="1" applyFill="1" applyBorder="1" applyAlignment="1">
      <alignment vertical="justify"/>
      <protection/>
    </xf>
    <xf numFmtId="166" fontId="6" fillId="34" borderId="0" xfId="52" applyNumberFormat="1" applyFont="1" applyFill="1" applyAlignment="1">
      <alignment vertical="justify"/>
      <protection/>
    </xf>
    <xf numFmtId="166" fontId="0" fillId="0" borderId="0" xfId="0" applyNumberFormat="1" applyAlignment="1">
      <alignment/>
    </xf>
    <xf numFmtId="0" fontId="2" fillId="35" borderId="0" xfId="53" applyFill="1">
      <alignment/>
      <protection/>
    </xf>
    <xf numFmtId="0" fontId="5" fillId="35" borderId="0" xfId="53" applyFont="1" applyFill="1">
      <alignment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6" fillId="34" borderId="13" xfId="53" applyFont="1" applyFill="1" applyBorder="1" applyAlignment="1">
      <alignment horizontal="center" vertical="center"/>
      <protection/>
    </xf>
    <xf numFmtId="0" fontId="6" fillId="34" borderId="20" xfId="55" applyFont="1" applyFill="1" applyBorder="1" applyAlignment="1" quotePrefix="1">
      <alignment horizontal="center"/>
      <protection/>
    </xf>
    <xf numFmtId="0" fontId="10" fillId="33" borderId="43" xfId="53" applyFont="1" applyFill="1" applyBorder="1" applyAlignment="1" quotePrefix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1" fillId="34" borderId="38" xfId="53" applyFont="1" applyFill="1" applyBorder="1" applyAlignment="1">
      <alignment horizontal="center" vertical="center"/>
      <protection/>
    </xf>
    <xf numFmtId="0" fontId="11" fillId="34" borderId="0" xfId="53" applyFont="1" applyFill="1" applyAlignment="1">
      <alignment horizontal="center" vertical="center"/>
      <protection/>
    </xf>
    <xf numFmtId="0" fontId="11" fillId="34" borderId="39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3" fillId="33" borderId="0" xfId="54" applyFont="1" applyFill="1" applyAlignment="1">
      <alignment horizontal="left"/>
      <protection/>
    </xf>
    <xf numFmtId="0" fontId="4" fillId="33" borderId="28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Font="1" applyAlignment="1">
      <alignment horizontal="left" vertical="justify"/>
      <protection/>
    </xf>
    <xf numFmtId="0" fontId="3" fillId="33" borderId="0" xfId="52" applyFont="1" applyFill="1" applyAlignment="1" quotePrefix="1">
      <alignment horizontal="center" vertical="center"/>
      <protection/>
    </xf>
    <xf numFmtId="0" fontId="5" fillId="33" borderId="0" xfId="52" applyFont="1" applyFill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95250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6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60" zoomScaleNormal="50" zoomScalePageLayoutView="0" workbookViewId="0" topLeftCell="A20">
      <selection activeCell="L86" sqref="L86"/>
    </sheetView>
  </sheetViews>
  <sheetFormatPr defaultColWidth="11.57421875" defaultRowHeight="15"/>
  <cols>
    <col min="1" max="16384" width="11.57421875" style="85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.75">
      <c r="A2" s="84"/>
      <c r="B2" s="84"/>
      <c r="C2" s="84"/>
      <c r="D2" s="84"/>
      <c r="E2" s="84"/>
      <c r="F2" s="84"/>
      <c r="G2" s="145" t="s">
        <v>257</v>
      </c>
      <c r="H2" s="146"/>
      <c r="I2" s="146"/>
      <c r="J2" s="147"/>
      <c r="K2" s="84"/>
    </row>
    <row r="3" spans="1:11" ht="5.25" customHeight="1">
      <c r="A3" s="84"/>
      <c r="B3" s="84"/>
      <c r="C3" s="84"/>
      <c r="D3" s="84"/>
      <c r="E3" s="84"/>
      <c r="F3" s="84"/>
      <c r="G3" s="101"/>
      <c r="H3" s="102"/>
      <c r="I3" s="102"/>
      <c r="J3" s="103"/>
      <c r="K3" s="84"/>
    </row>
    <row r="4" spans="1:11" ht="12.75">
      <c r="A4" s="84"/>
      <c r="B4" s="84"/>
      <c r="C4" s="84"/>
      <c r="D4" s="84"/>
      <c r="E4" s="84"/>
      <c r="F4" s="84"/>
      <c r="G4" s="148" t="s">
        <v>258</v>
      </c>
      <c r="H4" s="149"/>
      <c r="I4" s="149"/>
      <c r="J4" s="150"/>
      <c r="K4" s="84"/>
    </row>
    <row r="5" spans="1:11" ht="12.75">
      <c r="A5" s="84"/>
      <c r="B5" s="84"/>
      <c r="C5" s="84"/>
      <c r="D5" s="84"/>
      <c r="E5" s="84"/>
      <c r="F5" s="84"/>
      <c r="G5" s="151"/>
      <c r="H5" s="152"/>
      <c r="I5" s="152"/>
      <c r="J5" s="153"/>
      <c r="K5" s="84"/>
    </row>
    <row r="6" spans="1:11" ht="12.75">
      <c r="A6" s="84"/>
      <c r="B6" s="84"/>
      <c r="C6" s="84"/>
      <c r="D6" s="84"/>
      <c r="E6" s="84"/>
      <c r="F6" s="84"/>
      <c r="G6" s="102"/>
      <c r="H6" s="102"/>
      <c r="I6" s="102"/>
      <c r="J6" s="102"/>
      <c r="K6" s="84"/>
    </row>
    <row r="7" spans="1:11" ht="5.25" customHeight="1">
      <c r="A7" s="84"/>
      <c r="B7" s="84"/>
      <c r="C7" s="84"/>
      <c r="D7" s="84"/>
      <c r="E7" s="84"/>
      <c r="F7" s="84"/>
      <c r="G7" s="104"/>
      <c r="H7" s="104"/>
      <c r="I7" s="104"/>
      <c r="J7" s="104"/>
      <c r="K7" s="84"/>
    </row>
    <row r="8" spans="1:11" ht="12.75">
      <c r="A8" s="84"/>
      <c r="B8" s="84"/>
      <c r="C8" s="84"/>
      <c r="D8" s="84"/>
      <c r="E8" s="84"/>
      <c r="F8" s="84"/>
      <c r="G8" s="154" t="s">
        <v>259</v>
      </c>
      <c r="H8" s="154"/>
      <c r="I8" s="154"/>
      <c r="J8" s="154"/>
      <c r="K8" s="154"/>
    </row>
    <row r="9" spans="1:11" ht="12">
      <c r="A9" s="84"/>
      <c r="B9" s="84"/>
      <c r="C9" s="84"/>
      <c r="D9" s="105"/>
      <c r="E9" s="105"/>
      <c r="F9" s="84"/>
      <c r="G9" s="154" t="s">
        <v>260</v>
      </c>
      <c r="H9" s="154"/>
      <c r="I9" s="154"/>
      <c r="J9" s="154"/>
      <c r="K9" s="154"/>
    </row>
    <row r="10" spans="1:11" ht="1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 thickBo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 thickTop="1">
      <c r="A24" s="84"/>
      <c r="B24" s="84"/>
      <c r="C24" s="106"/>
      <c r="D24" s="107"/>
      <c r="E24" s="107"/>
      <c r="F24" s="107"/>
      <c r="G24" s="107"/>
      <c r="H24" s="107"/>
      <c r="I24" s="108"/>
      <c r="J24" s="84"/>
      <c r="K24" s="84"/>
    </row>
    <row r="25" spans="1:11" ht="12">
      <c r="A25" s="84"/>
      <c r="B25" s="84"/>
      <c r="C25" s="109"/>
      <c r="D25" s="110"/>
      <c r="E25" s="110"/>
      <c r="F25" s="110"/>
      <c r="G25" s="110"/>
      <c r="H25" s="110"/>
      <c r="I25" s="111"/>
      <c r="J25" s="84"/>
      <c r="K25" s="84"/>
    </row>
    <row r="26" spans="1:11" ht="12">
      <c r="A26" s="84"/>
      <c r="B26" s="84"/>
      <c r="C26" s="109"/>
      <c r="D26" s="110"/>
      <c r="E26" s="110"/>
      <c r="F26" s="110"/>
      <c r="G26" s="110"/>
      <c r="H26" s="110"/>
      <c r="I26" s="111"/>
      <c r="J26" s="84"/>
      <c r="K26" s="84"/>
    </row>
    <row r="27" spans="1:11" ht="18.75" customHeight="1">
      <c r="A27" s="84"/>
      <c r="B27" s="84"/>
      <c r="C27" s="139" t="s">
        <v>261</v>
      </c>
      <c r="D27" s="140"/>
      <c r="E27" s="140"/>
      <c r="F27" s="140"/>
      <c r="G27" s="140"/>
      <c r="H27" s="140"/>
      <c r="I27" s="141"/>
      <c r="J27" s="84"/>
      <c r="K27" s="84"/>
    </row>
    <row r="28" spans="1:11" ht="12">
      <c r="A28" s="84"/>
      <c r="B28" s="84"/>
      <c r="C28" s="109"/>
      <c r="D28" s="110"/>
      <c r="E28" s="110"/>
      <c r="F28" s="110"/>
      <c r="G28" s="110"/>
      <c r="H28" s="110"/>
      <c r="I28" s="111"/>
      <c r="J28" s="84"/>
      <c r="K28" s="84"/>
    </row>
    <row r="29" spans="1:11" ht="12">
      <c r="A29" s="84"/>
      <c r="B29" s="84"/>
      <c r="C29" s="109"/>
      <c r="D29" s="110"/>
      <c r="E29" s="110"/>
      <c r="F29" s="110"/>
      <c r="G29" s="110"/>
      <c r="H29" s="110"/>
      <c r="I29" s="111"/>
      <c r="J29" s="84"/>
      <c r="K29" s="84"/>
    </row>
    <row r="30" spans="1:11" ht="18.75" customHeight="1">
      <c r="A30" s="84"/>
      <c r="B30" s="84"/>
      <c r="C30" s="139" t="s">
        <v>265</v>
      </c>
      <c r="D30" s="140"/>
      <c r="E30" s="140"/>
      <c r="F30" s="140"/>
      <c r="G30" s="140"/>
      <c r="H30" s="140"/>
      <c r="I30" s="141"/>
      <c r="J30" s="84"/>
      <c r="K30" s="84"/>
    </row>
    <row r="31" spans="1:11" ht="12">
      <c r="A31" s="84"/>
      <c r="B31" s="84"/>
      <c r="C31" s="109"/>
      <c r="D31" s="110"/>
      <c r="E31" s="110"/>
      <c r="F31" s="110"/>
      <c r="G31" s="110"/>
      <c r="H31" s="110"/>
      <c r="I31" s="111"/>
      <c r="J31" s="84"/>
      <c r="K31" s="84"/>
    </row>
    <row r="32" spans="1:11" ht="12">
      <c r="A32" s="84"/>
      <c r="B32" s="84"/>
      <c r="C32" s="109"/>
      <c r="D32" s="110"/>
      <c r="E32" s="110"/>
      <c r="F32" s="110"/>
      <c r="G32" s="110"/>
      <c r="H32" s="110"/>
      <c r="I32" s="111"/>
      <c r="J32" s="84"/>
      <c r="K32" s="84"/>
    </row>
    <row r="33" spans="1:11" ht="12">
      <c r="A33" s="84"/>
      <c r="B33" s="84"/>
      <c r="C33" s="109"/>
      <c r="D33" s="110"/>
      <c r="E33" s="110"/>
      <c r="F33" s="110"/>
      <c r="G33" s="110"/>
      <c r="H33" s="110"/>
      <c r="I33" s="111"/>
      <c r="J33" s="84"/>
      <c r="K33" s="84"/>
    </row>
    <row r="34" spans="1:11" ht="12.75" thickBot="1">
      <c r="A34" s="84"/>
      <c r="B34" s="84"/>
      <c r="C34" s="112"/>
      <c r="D34" s="113"/>
      <c r="E34" s="113"/>
      <c r="F34" s="113"/>
      <c r="G34" s="113"/>
      <c r="H34" s="113"/>
      <c r="I34" s="114"/>
      <c r="J34" s="84"/>
      <c r="K34" s="84"/>
    </row>
    <row r="35" spans="1:11" ht="12.75" thickTop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2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5">
      <c r="A40" s="84"/>
      <c r="B40" s="84"/>
      <c r="C40" s="84"/>
      <c r="D40" s="84"/>
      <c r="E40" s="142" t="s">
        <v>262</v>
      </c>
      <c r="F40" s="142"/>
      <c r="G40" s="142"/>
      <c r="H40" s="84"/>
      <c r="I40" s="84"/>
      <c r="J40" s="84"/>
      <c r="K40" s="84"/>
    </row>
    <row r="41" spans="1:11" ht="12">
      <c r="A41" s="84"/>
      <c r="B41" s="84"/>
      <c r="C41" s="84"/>
      <c r="D41" s="84"/>
      <c r="E41" s="143"/>
      <c r="F41" s="143"/>
      <c r="G41" s="143"/>
      <c r="H41" s="84"/>
      <c r="I41" s="84"/>
      <c r="J41" s="84"/>
      <c r="K41" s="84"/>
    </row>
    <row r="42" spans="1:11" ht="15">
      <c r="A42" s="84"/>
      <c r="B42" s="84"/>
      <c r="C42" s="84"/>
      <c r="D42" s="84"/>
      <c r="E42" s="142" t="s">
        <v>263</v>
      </c>
      <c r="F42" s="142"/>
      <c r="G42" s="142"/>
      <c r="H42" s="84"/>
      <c r="I42" s="84"/>
      <c r="J42" s="84"/>
      <c r="K42" s="84"/>
    </row>
    <row r="43" spans="1:11" ht="12">
      <c r="A43" s="84"/>
      <c r="B43" s="84"/>
      <c r="C43" s="84"/>
      <c r="D43" s="84"/>
      <c r="E43" s="143"/>
      <c r="F43" s="143"/>
      <c r="G43" s="143"/>
      <c r="H43" s="84"/>
      <c r="I43" s="84"/>
      <c r="J43" s="84"/>
      <c r="K43" s="84"/>
    </row>
    <row r="44" spans="1:11" ht="15">
      <c r="A44" s="84"/>
      <c r="B44" s="84"/>
      <c r="C44" s="84"/>
      <c r="D44" s="84"/>
      <c r="E44" s="115" t="s">
        <v>264</v>
      </c>
      <c r="F44" s="115"/>
      <c r="G44" s="115"/>
      <c r="H44" s="84"/>
      <c r="I44" s="84"/>
      <c r="J44" s="84"/>
      <c r="K44" s="84"/>
    </row>
    <row r="45" spans="1:11" ht="12.75">
      <c r="A45" s="84"/>
      <c r="B45" s="84"/>
      <c r="C45" s="84"/>
      <c r="D45" s="84"/>
      <c r="E45" s="144" t="s">
        <v>266</v>
      </c>
      <c r="F45" s="144"/>
      <c r="G45" s="144"/>
      <c r="H45" s="84"/>
      <c r="I45" s="84"/>
      <c r="J45" s="84"/>
      <c r="K45" s="84"/>
    </row>
    <row r="46" spans="1:11" ht="1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2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5">
      <c r="A53" s="84"/>
      <c r="B53" s="84"/>
      <c r="C53" s="84"/>
      <c r="D53" s="116"/>
      <c r="E53" s="84"/>
      <c r="F53" s="117"/>
      <c r="G53" s="117"/>
      <c r="H53" s="84"/>
      <c r="I53" s="84"/>
      <c r="J53" s="84"/>
      <c r="K53" s="84"/>
    </row>
    <row r="54" spans="1:11" ht="1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ht="1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ht="1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ht="1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1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1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1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.75" thickBo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9.5" customHeight="1" thickBot="1" thickTop="1">
      <c r="A68" s="84"/>
      <c r="B68" s="84"/>
      <c r="C68" s="84"/>
      <c r="D68" s="84"/>
      <c r="E68" s="84"/>
      <c r="F68" s="84"/>
      <c r="G68" s="84"/>
      <c r="H68" s="136" t="s">
        <v>267</v>
      </c>
      <c r="I68" s="137"/>
      <c r="J68" s="138"/>
      <c r="K68" s="118"/>
    </row>
    <row r="69" spans="1:11" s="119" customFormat="1" ht="12.75" customHeight="1" thickTop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2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12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1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80</v>
      </c>
      <c r="D9" s="29">
        <v>169</v>
      </c>
      <c r="E9" s="29">
        <v>169</v>
      </c>
      <c r="F9" s="30"/>
      <c r="G9" s="30"/>
      <c r="H9" s="123">
        <v>0.244</v>
      </c>
      <c r="I9" s="123">
        <v>0.254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54</v>
      </c>
      <c r="D10" s="29">
        <v>73</v>
      </c>
      <c r="E10" s="29">
        <v>73</v>
      </c>
      <c r="F10" s="30"/>
      <c r="G10" s="30"/>
      <c r="H10" s="123">
        <v>0.1</v>
      </c>
      <c r="I10" s="123">
        <v>0.042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50</v>
      </c>
      <c r="D11" s="29">
        <v>30</v>
      </c>
      <c r="E11" s="29">
        <v>30</v>
      </c>
      <c r="F11" s="30"/>
      <c r="G11" s="30"/>
      <c r="H11" s="123"/>
      <c r="I11" s="123">
        <v>0.178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17</v>
      </c>
      <c r="D12" s="29">
        <v>15</v>
      </c>
      <c r="E12" s="29">
        <v>15</v>
      </c>
      <c r="F12" s="30"/>
      <c r="G12" s="30"/>
      <c r="H12" s="123">
        <v>0.032</v>
      </c>
      <c r="I12" s="123">
        <v>0.027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201</v>
      </c>
      <c r="D13" s="37">
        <v>287</v>
      </c>
      <c r="E13" s="37">
        <v>287</v>
      </c>
      <c r="F13" s="38">
        <v>100</v>
      </c>
      <c r="G13" s="39"/>
      <c r="H13" s="124">
        <v>0.376</v>
      </c>
      <c r="I13" s="125">
        <v>0.501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>
        <v>7</v>
      </c>
      <c r="E15" s="37">
        <v>7</v>
      </c>
      <c r="F15" s="38">
        <v>100</v>
      </c>
      <c r="G15" s="39"/>
      <c r="H15" s="124"/>
      <c r="I15" s="125">
        <v>0.015</v>
      </c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162</v>
      </c>
      <c r="D17" s="37">
        <v>48</v>
      </c>
      <c r="E17" s="37">
        <v>50</v>
      </c>
      <c r="F17" s="38">
        <v>104.16666666666667</v>
      </c>
      <c r="G17" s="39"/>
      <c r="H17" s="124">
        <v>0.183</v>
      </c>
      <c r="I17" s="125">
        <v>0.029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6390</v>
      </c>
      <c r="D19" s="29">
        <v>5565</v>
      </c>
      <c r="E19" s="29">
        <v>5739</v>
      </c>
      <c r="F19" s="30"/>
      <c r="G19" s="30"/>
      <c r="H19" s="123">
        <v>25.56</v>
      </c>
      <c r="I19" s="123">
        <v>27.547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2</v>
      </c>
      <c r="D21" s="29"/>
      <c r="E21" s="29"/>
      <c r="F21" s="30"/>
      <c r="G21" s="30"/>
      <c r="H21" s="123">
        <v>0.008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6392</v>
      </c>
      <c r="D22" s="37">
        <v>5565</v>
      </c>
      <c r="E22" s="37">
        <v>5739</v>
      </c>
      <c r="F22" s="38">
        <v>103.1266846361186</v>
      </c>
      <c r="G22" s="39"/>
      <c r="H22" s="124">
        <v>25.567999999999998</v>
      </c>
      <c r="I22" s="125">
        <v>27.547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11508</v>
      </c>
      <c r="D24" s="37">
        <v>11469</v>
      </c>
      <c r="E24" s="37">
        <v>11300</v>
      </c>
      <c r="F24" s="38">
        <v>98.5264626384166</v>
      </c>
      <c r="G24" s="39"/>
      <c r="H24" s="124">
        <v>40.051</v>
      </c>
      <c r="I24" s="125">
        <v>39.856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322</v>
      </c>
      <c r="D26" s="37">
        <v>600</v>
      </c>
      <c r="E26" s="37">
        <v>500</v>
      </c>
      <c r="F26" s="38">
        <v>83.33333333333333</v>
      </c>
      <c r="G26" s="39"/>
      <c r="H26" s="124">
        <v>1.189</v>
      </c>
      <c r="I26" s="125">
        <v>1.5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3871</v>
      </c>
      <c r="D28" s="29">
        <v>5125</v>
      </c>
      <c r="E28" s="29">
        <v>3500</v>
      </c>
      <c r="F28" s="30"/>
      <c r="G28" s="30"/>
      <c r="H28" s="123">
        <v>9.528</v>
      </c>
      <c r="I28" s="123">
        <v>10.5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13115</v>
      </c>
      <c r="D29" s="29">
        <v>15409</v>
      </c>
      <c r="E29" s="29">
        <v>15870</v>
      </c>
      <c r="F29" s="30"/>
      <c r="G29" s="30"/>
      <c r="H29" s="123">
        <v>18.36</v>
      </c>
      <c r="I29" s="123">
        <v>14.798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7684</v>
      </c>
      <c r="D30" s="29">
        <v>10720</v>
      </c>
      <c r="E30" s="29">
        <v>10500</v>
      </c>
      <c r="F30" s="30"/>
      <c r="G30" s="30"/>
      <c r="H30" s="123">
        <v>13.725</v>
      </c>
      <c r="I30" s="123">
        <v>7.015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24670</v>
      </c>
      <c r="D31" s="37">
        <v>31254</v>
      </c>
      <c r="E31" s="37">
        <v>29870</v>
      </c>
      <c r="F31" s="38">
        <v>95.57176681384783</v>
      </c>
      <c r="G31" s="39"/>
      <c r="H31" s="124">
        <v>41.613</v>
      </c>
      <c r="I31" s="125">
        <v>32.313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1335</v>
      </c>
      <c r="D33" s="29">
        <v>1487</v>
      </c>
      <c r="E33" s="29">
        <v>1200</v>
      </c>
      <c r="F33" s="30"/>
      <c r="G33" s="30"/>
      <c r="H33" s="123">
        <v>2.923</v>
      </c>
      <c r="I33" s="123">
        <v>0.863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1934</v>
      </c>
      <c r="D34" s="29">
        <v>2100</v>
      </c>
      <c r="E34" s="29">
        <v>1680</v>
      </c>
      <c r="F34" s="30"/>
      <c r="G34" s="30"/>
      <c r="H34" s="123">
        <v>4.67</v>
      </c>
      <c r="I34" s="123">
        <v>1.163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1511</v>
      </c>
      <c r="D35" s="29">
        <v>1687</v>
      </c>
      <c r="E35" s="29">
        <v>1687</v>
      </c>
      <c r="F35" s="30"/>
      <c r="G35" s="30"/>
      <c r="H35" s="123">
        <v>5.549</v>
      </c>
      <c r="I35" s="123">
        <v>3.787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1340</v>
      </c>
      <c r="D36" s="29">
        <v>1340</v>
      </c>
      <c r="E36" s="29">
        <v>1340</v>
      </c>
      <c r="F36" s="30"/>
      <c r="G36" s="30"/>
      <c r="H36" s="123">
        <v>2.205</v>
      </c>
      <c r="I36" s="123">
        <v>0.417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6120</v>
      </c>
      <c r="D37" s="37">
        <v>6614</v>
      </c>
      <c r="E37" s="37">
        <v>5907</v>
      </c>
      <c r="F37" s="38">
        <v>89.31055337163592</v>
      </c>
      <c r="G37" s="39"/>
      <c r="H37" s="124">
        <v>15.347</v>
      </c>
      <c r="I37" s="125">
        <v>6.2299999999999995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13431</v>
      </c>
      <c r="D39" s="37">
        <v>14400</v>
      </c>
      <c r="E39" s="37">
        <v>12100</v>
      </c>
      <c r="F39" s="38">
        <v>84.02777777777777</v>
      </c>
      <c r="G39" s="39"/>
      <c r="H39" s="124">
        <v>6.044</v>
      </c>
      <c r="I39" s="125">
        <v>6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3121</v>
      </c>
      <c r="D41" s="29">
        <v>4415</v>
      </c>
      <c r="E41" s="29">
        <v>4450</v>
      </c>
      <c r="F41" s="30"/>
      <c r="G41" s="30"/>
      <c r="H41" s="123">
        <v>4.937</v>
      </c>
      <c r="I41" s="123">
        <v>3.746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9462</v>
      </c>
      <c r="D42" s="29">
        <v>12823</v>
      </c>
      <c r="E42" s="29">
        <v>10723</v>
      </c>
      <c r="F42" s="30"/>
      <c r="G42" s="30"/>
      <c r="H42" s="123">
        <v>25.239</v>
      </c>
      <c r="I42" s="123">
        <v>27.832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11815</v>
      </c>
      <c r="D43" s="29">
        <v>11039</v>
      </c>
      <c r="E43" s="29">
        <v>11900</v>
      </c>
      <c r="F43" s="30"/>
      <c r="G43" s="30"/>
      <c r="H43" s="123">
        <v>23.081</v>
      </c>
      <c r="I43" s="123">
        <v>12.707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14995</v>
      </c>
      <c r="D44" s="29">
        <v>15196</v>
      </c>
      <c r="E44" s="29">
        <v>21525</v>
      </c>
      <c r="F44" s="30"/>
      <c r="G44" s="30"/>
      <c r="H44" s="123">
        <v>39.897</v>
      </c>
      <c r="I44" s="123">
        <v>33.339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11239</v>
      </c>
      <c r="D45" s="29">
        <v>10726</v>
      </c>
      <c r="E45" s="29">
        <v>11400</v>
      </c>
      <c r="F45" s="30"/>
      <c r="G45" s="30"/>
      <c r="H45" s="123">
        <v>22.146</v>
      </c>
      <c r="I45" s="123">
        <v>17.565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1741</v>
      </c>
      <c r="D46" s="29">
        <v>1206</v>
      </c>
      <c r="E46" s="29">
        <v>4200</v>
      </c>
      <c r="F46" s="30"/>
      <c r="G46" s="30"/>
      <c r="H46" s="123">
        <v>2.557</v>
      </c>
      <c r="I46" s="123">
        <v>1.681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1367</v>
      </c>
      <c r="D47" s="29">
        <v>1912</v>
      </c>
      <c r="E47" s="29">
        <v>1850</v>
      </c>
      <c r="F47" s="30"/>
      <c r="G47" s="30"/>
      <c r="H47" s="123">
        <v>1.495</v>
      </c>
      <c r="I47" s="123">
        <v>1.878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2729</v>
      </c>
      <c r="D48" s="29">
        <v>3194</v>
      </c>
      <c r="E48" s="29">
        <v>3300</v>
      </c>
      <c r="F48" s="30"/>
      <c r="G48" s="30"/>
      <c r="H48" s="123">
        <v>6.023</v>
      </c>
      <c r="I48" s="123">
        <v>6.913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11665</v>
      </c>
      <c r="D49" s="29">
        <v>6532</v>
      </c>
      <c r="E49" s="29">
        <v>6532</v>
      </c>
      <c r="F49" s="30"/>
      <c r="G49" s="30"/>
      <c r="H49" s="123">
        <v>14.726</v>
      </c>
      <c r="I49" s="123">
        <v>9.814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68134</v>
      </c>
      <c r="D50" s="37">
        <v>67043</v>
      </c>
      <c r="E50" s="37">
        <v>75880</v>
      </c>
      <c r="F50" s="38">
        <v>113.18109273153051</v>
      </c>
      <c r="G50" s="39"/>
      <c r="H50" s="124">
        <v>140.101</v>
      </c>
      <c r="I50" s="125">
        <v>115.475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6441</v>
      </c>
      <c r="D52" s="37">
        <v>5860</v>
      </c>
      <c r="E52" s="37">
        <v>6991</v>
      </c>
      <c r="F52" s="38">
        <v>119.30034129692832</v>
      </c>
      <c r="G52" s="39"/>
      <c r="H52" s="124">
        <v>11.616</v>
      </c>
      <c r="I52" s="125">
        <v>4.259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37061</v>
      </c>
      <c r="D54" s="29">
        <v>50607</v>
      </c>
      <c r="E54" s="29">
        <v>47000</v>
      </c>
      <c r="F54" s="30"/>
      <c r="G54" s="30"/>
      <c r="H54" s="123">
        <v>77.044</v>
      </c>
      <c r="I54" s="123">
        <v>52.526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70268</v>
      </c>
      <c r="D55" s="29">
        <v>70292</v>
      </c>
      <c r="E55" s="29">
        <v>70292</v>
      </c>
      <c r="F55" s="30"/>
      <c r="G55" s="30"/>
      <c r="H55" s="123">
        <v>105.4</v>
      </c>
      <c r="I55" s="123">
        <v>21.088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11337</v>
      </c>
      <c r="D56" s="29">
        <v>13830</v>
      </c>
      <c r="E56" s="29">
        <v>13000</v>
      </c>
      <c r="F56" s="30"/>
      <c r="G56" s="30"/>
      <c r="H56" s="123">
        <v>22.149</v>
      </c>
      <c r="I56" s="123">
        <v>9.93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5840</v>
      </c>
      <c r="D57" s="29">
        <v>5842</v>
      </c>
      <c r="E57" s="29">
        <v>7377</v>
      </c>
      <c r="F57" s="30"/>
      <c r="G57" s="30"/>
      <c r="H57" s="123">
        <v>14.764</v>
      </c>
      <c r="I57" s="123">
        <v>7.388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42483</v>
      </c>
      <c r="D58" s="29">
        <v>42144</v>
      </c>
      <c r="E58" s="29">
        <v>42100</v>
      </c>
      <c r="F58" s="30"/>
      <c r="G58" s="30"/>
      <c r="H58" s="123">
        <v>64.444</v>
      </c>
      <c r="I58" s="123">
        <v>23.575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166989</v>
      </c>
      <c r="D59" s="37">
        <v>182715</v>
      </c>
      <c r="E59" s="37">
        <v>179769</v>
      </c>
      <c r="F59" s="38">
        <v>98.38765290206058</v>
      </c>
      <c r="G59" s="39"/>
      <c r="H59" s="124">
        <v>283.80100000000004</v>
      </c>
      <c r="I59" s="125">
        <v>114.50700000000002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2037</v>
      </c>
      <c r="D61" s="29">
        <v>2432</v>
      </c>
      <c r="E61" s="29">
        <v>2205</v>
      </c>
      <c r="F61" s="30"/>
      <c r="G61" s="30"/>
      <c r="H61" s="123">
        <v>4.627</v>
      </c>
      <c r="I61" s="123">
        <v>2.487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1296</v>
      </c>
      <c r="D62" s="29">
        <v>1151</v>
      </c>
      <c r="E62" s="29">
        <v>1151</v>
      </c>
      <c r="F62" s="30"/>
      <c r="G62" s="30"/>
      <c r="H62" s="123">
        <v>1.544</v>
      </c>
      <c r="I62" s="123">
        <v>1.102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1903</v>
      </c>
      <c r="D63" s="29">
        <v>1969</v>
      </c>
      <c r="E63" s="29">
        <v>1969</v>
      </c>
      <c r="F63" s="30"/>
      <c r="G63" s="30"/>
      <c r="H63" s="123">
        <v>4.327</v>
      </c>
      <c r="I63" s="123">
        <v>1.401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5236</v>
      </c>
      <c r="D64" s="37">
        <v>5552</v>
      </c>
      <c r="E64" s="37">
        <v>5325</v>
      </c>
      <c r="F64" s="38">
        <v>95.91138328530259</v>
      </c>
      <c r="G64" s="39"/>
      <c r="H64" s="124">
        <v>10.498</v>
      </c>
      <c r="I64" s="125">
        <v>4.99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14023</v>
      </c>
      <c r="D66" s="37">
        <v>14020</v>
      </c>
      <c r="E66" s="37">
        <v>12976</v>
      </c>
      <c r="F66" s="38">
        <v>92.55349500713267</v>
      </c>
      <c r="G66" s="39"/>
      <c r="H66" s="124">
        <v>27.326</v>
      </c>
      <c r="I66" s="125">
        <v>5.7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38072</v>
      </c>
      <c r="D68" s="29">
        <v>12000</v>
      </c>
      <c r="E68" s="29">
        <v>43000</v>
      </c>
      <c r="F68" s="30"/>
      <c r="G68" s="30"/>
      <c r="H68" s="123">
        <v>80.801</v>
      </c>
      <c r="I68" s="123">
        <v>10.4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5982</v>
      </c>
      <c r="D69" s="29">
        <v>2230</v>
      </c>
      <c r="E69" s="29">
        <v>6000</v>
      </c>
      <c r="F69" s="30"/>
      <c r="G69" s="30"/>
      <c r="H69" s="123">
        <v>8.983</v>
      </c>
      <c r="I69" s="123">
        <v>1.3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44054</v>
      </c>
      <c r="D70" s="37">
        <v>14230</v>
      </c>
      <c r="E70" s="37">
        <v>49000</v>
      </c>
      <c r="F70" s="38">
        <v>344.3429374560787</v>
      </c>
      <c r="G70" s="39"/>
      <c r="H70" s="124">
        <v>89.784</v>
      </c>
      <c r="I70" s="125">
        <v>11.700000000000001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2966</v>
      </c>
      <c r="D72" s="29">
        <v>3443</v>
      </c>
      <c r="E72" s="29">
        <v>3443</v>
      </c>
      <c r="F72" s="30"/>
      <c r="G72" s="30"/>
      <c r="H72" s="123">
        <v>2.829</v>
      </c>
      <c r="I72" s="123">
        <v>0.582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12081</v>
      </c>
      <c r="D73" s="29">
        <v>12025</v>
      </c>
      <c r="E73" s="29">
        <v>12100</v>
      </c>
      <c r="F73" s="30"/>
      <c r="G73" s="30"/>
      <c r="H73" s="123">
        <v>17.787</v>
      </c>
      <c r="I73" s="123">
        <v>17.784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24887</v>
      </c>
      <c r="D74" s="29">
        <v>27200</v>
      </c>
      <c r="E74" s="29">
        <v>27000</v>
      </c>
      <c r="F74" s="30"/>
      <c r="G74" s="30"/>
      <c r="H74" s="123">
        <v>46.389</v>
      </c>
      <c r="I74" s="123">
        <v>27.46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20180</v>
      </c>
      <c r="D75" s="29">
        <v>21993</v>
      </c>
      <c r="E75" s="29">
        <v>21899</v>
      </c>
      <c r="F75" s="30"/>
      <c r="G75" s="30"/>
      <c r="H75" s="123">
        <v>15.398</v>
      </c>
      <c r="I75" s="123">
        <v>14.996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2683</v>
      </c>
      <c r="D76" s="29">
        <v>2275</v>
      </c>
      <c r="E76" s="29">
        <v>2275</v>
      </c>
      <c r="F76" s="30"/>
      <c r="G76" s="30"/>
      <c r="H76" s="123">
        <v>5.097</v>
      </c>
      <c r="I76" s="123">
        <v>2.73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4605</v>
      </c>
      <c r="D77" s="29">
        <v>4390</v>
      </c>
      <c r="E77" s="29">
        <v>4378</v>
      </c>
      <c r="F77" s="30"/>
      <c r="G77" s="30"/>
      <c r="H77" s="123">
        <v>7.138</v>
      </c>
      <c r="I77" s="123">
        <v>3.397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9025</v>
      </c>
      <c r="D78" s="29">
        <v>9174</v>
      </c>
      <c r="E78" s="29">
        <v>9174</v>
      </c>
      <c r="F78" s="30"/>
      <c r="G78" s="30"/>
      <c r="H78" s="123">
        <v>17.914</v>
      </c>
      <c r="I78" s="123">
        <v>9.2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14700</v>
      </c>
      <c r="D79" s="29">
        <v>16340</v>
      </c>
      <c r="E79" s="29">
        <v>16340</v>
      </c>
      <c r="F79" s="30"/>
      <c r="G79" s="30"/>
      <c r="H79" s="123">
        <v>27.612</v>
      </c>
      <c r="I79" s="123">
        <v>13.072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91127</v>
      </c>
      <c r="D80" s="37">
        <v>96840</v>
      </c>
      <c r="E80" s="37">
        <v>96609</v>
      </c>
      <c r="F80" s="38">
        <v>99.76146220570013</v>
      </c>
      <c r="G80" s="39"/>
      <c r="H80" s="124">
        <v>140.164</v>
      </c>
      <c r="I80" s="125">
        <v>89.221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84</v>
      </c>
      <c r="D82" s="29">
        <v>84</v>
      </c>
      <c r="E82" s="29">
        <v>84</v>
      </c>
      <c r="F82" s="30"/>
      <c r="G82" s="30"/>
      <c r="H82" s="123">
        <v>0.093</v>
      </c>
      <c r="I82" s="123">
        <v>0.093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225</v>
      </c>
      <c r="D83" s="29">
        <v>225</v>
      </c>
      <c r="E83" s="29">
        <v>225</v>
      </c>
      <c r="F83" s="30"/>
      <c r="G83" s="30"/>
      <c r="H83" s="123">
        <v>0.16</v>
      </c>
      <c r="I83" s="123">
        <v>0.16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309</v>
      </c>
      <c r="D84" s="37">
        <v>309</v>
      </c>
      <c r="E84" s="37">
        <v>309</v>
      </c>
      <c r="F84" s="38">
        <v>100</v>
      </c>
      <c r="G84" s="39"/>
      <c r="H84" s="124">
        <v>0.253</v>
      </c>
      <c r="I84" s="125">
        <v>0.253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459119</v>
      </c>
      <c r="D87" s="48">
        <v>456813</v>
      </c>
      <c r="E87" s="48">
        <v>492619</v>
      </c>
      <c r="F87" s="49">
        <v>107.83821826436638</v>
      </c>
      <c r="G87" s="39"/>
      <c r="H87" s="128">
        <v>833.9140000000001</v>
      </c>
      <c r="I87" s="129">
        <v>460.096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19</v>
      </c>
      <c r="D9" s="29">
        <v>24</v>
      </c>
      <c r="E9" s="29">
        <v>24</v>
      </c>
      <c r="F9" s="30"/>
      <c r="G9" s="30"/>
      <c r="H9" s="123">
        <v>0.079</v>
      </c>
      <c r="I9" s="123">
        <v>0.07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411</v>
      </c>
      <c r="D10" s="29">
        <v>453</v>
      </c>
      <c r="E10" s="29">
        <v>453</v>
      </c>
      <c r="F10" s="30"/>
      <c r="G10" s="30"/>
      <c r="H10" s="123">
        <v>1.644</v>
      </c>
      <c r="I10" s="123">
        <v>1.034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3907</v>
      </c>
      <c r="D11" s="29">
        <v>3620</v>
      </c>
      <c r="E11" s="29">
        <v>3620</v>
      </c>
      <c r="F11" s="30"/>
      <c r="G11" s="30"/>
      <c r="H11" s="123">
        <v>13.382</v>
      </c>
      <c r="I11" s="123">
        <v>13.196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25</v>
      </c>
      <c r="D12" s="29">
        <v>50</v>
      </c>
      <c r="E12" s="29">
        <v>50</v>
      </c>
      <c r="F12" s="30"/>
      <c r="G12" s="30"/>
      <c r="H12" s="123">
        <v>0.081</v>
      </c>
      <c r="I12" s="123">
        <v>0.156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4362</v>
      </c>
      <c r="D13" s="37">
        <v>4147</v>
      </c>
      <c r="E13" s="37">
        <v>4147</v>
      </c>
      <c r="F13" s="38">
        <v>100</v>
      </c>
      <c r="G13" s="39"/>
      <c r="H13" s="124">
        <v>15.186</v>
      </c>
      <c r="I13" s="125">
        <v>14.456000000000001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28</v>
      </c>
      <c r="D17" s="37">
        <v>30</v>
      </c>
      <c r="E17" s="37">
        <v>58</v>
      </c>
      <c r="F17" s="38">
        <v>193.33333333333334</v>
      </c>
      <c r="G17" s="39"/>
      <c r="H17" s="124">
        <v>0.059</v>
      </c>
      <c r="I17" s="125">
        <v>0.028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192</v>
      </c>
      <c r="D19" s="29">
        <v>303</v>
      </c>
      <c r="E19" s="29">
        <v>318</v>
      </c>
      <c r="F19" s="30"/>
      <c r="G19" s="30"/>
      <c r="H19" s="123">
        <v>0.653</v>
      </c>
      <c r="I19" s="123">
        <v>1.749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192</v>
      </c>
      <c r="D22" s="37">
        <v>303</v>
      </c>
      <c r="E22" s="37">
        <v>318</v>
      </c>
      <c r="F22" s="38">
        <v>104.95049504950495</v>
      </c>
      <c r="G22" s="39"/>
      <c r="H22" s="124">
        <v>0.653</v>
      </c>
      <c r="I22" s="125">
        <v>1.749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100</v>
      </c>
      <c r="D24" s="37">
        <v>157</v>
      </c>
      <c r="E24" s="37">
        <v>150</v>
      </c>
      <c r="F24" s="38">
        <v>95.54140127388536</v>
      </c>
      <c r="G24" s="39"/>
      <c r="H24" s="124">
        <v>0.247</v>
      </c>
      <c r="I24" s="125">
        <v>0.239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41</v>
      </c>
      <c r="D26" s="37">
        <v>60</v>
      </c>
      <c r="E26" s="37">
        <v>60</v>
      </c>
      <c r="F26" s="38">
        <v>100</v>
      </c>
      <c r="G26" s="39"/>
      <c r="H26" s="124">
        <v>0.125</v>
      </c>
      <c r="I26" s="125">
        <v>0.16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298</v>
      </c>
      <c r="D28" s="29">
        <v>436</v>
      </c>
      <c r="E28" s="29">
        <v>400</v>
      </c>
      <c r="F28" s="30"/>
      <c r="G28" s="30"/>
      <c r="H28" s="123">
        <v>0.586</v>
      </c>
      <c r="I28" s="123">
        <v>0.8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3433</v>
      </c>
      <c r="D29" s="29">
        <v>2555</v>
      </c>
      <c r="E29" s="29">
        <v>2632</v>
      </c>
      <c r="F29" s="30"/>
      <c r="G29" s="30"/>
      <c r="H29" s="123">
        <v>5.816</v>
      </c>
      <c r="I29" s="123">
        <v>3.328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3832</v>
      </c>
      <c r="D30" s="29">
        <v>3935</v>
      </c>
      <c r="E30" s="29">
        <v>4000</v>
      </c>
      <c r="F30" s="30"/>
      <c r="G30" s="30"/>
      <c r="H30" s="123">
        <v>5.769</v>
      </c>
      <c r="I30" s="123">
        <v>3.819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7563</v>
      </c>
      <c r="D31" s="37">
        <v>6926</v>
      </c>
      <c r="E31" s="37">
        <v>7032</v>
      </c>
      <c r="F31" s="38">
        <v>101.53046491481375</v>
      </c>
      <c r="G31" s="39"/>
      <c r="H31" s="124">
        <v>12.171</v>
      </c>
      <c r="I31" s="125">
        <v>7.947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53</v>
      </c>
      <c r="D33" s="29">
        <v>77</v>
      </c>
      <c r="E33" s="29">
        <v>60</v>
      </c>
      <c r="F33" s="30"/>
      <c r="G33" s="30"/>
      <c r="H33" s="123">
        <v>0.141</v>
      </c>
      <c r="I33" s="123">
        <v>0.072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419</v>
      </c>
      <c r="D34" s="29">
        <v>480</v>
      </c>
      <c r="E34" s="29">
        <v>385</v>
      </c>
      <c r="F34" s="30"/>
      <c r="G34" s="30"/>
      <c r="H34" s="123">
        <v>1.097</v>
      </c>
      <c r="I34" s="123">
        <v>0.32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581</v>
      </c>
      <c r="D35" s="29">
        <v>812</v>
      </c>
      <c r="E35" s="29">
        <v>812</v>
      </c>
      <c r="F35" s="30"/>
      <c r="G35" s="30"/>
      <c r="H35" s="123">
        <v>1.929</v>
      </c>
      <c r="I35" s="123">
        <v>1.446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1</v>
      </c>
      <c r="D36" s="29">
        <v>1</v>
      </c>
      <c r="E36" s="29"/>
      <c r="F36" s="30"/>
      <c r="G36" s="30"/>
      <c r="H36" s="123">
        <v>0.001</v>
      </c>
      <c r="I36" s="123">
        <v>0.001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1054</v>
      </c>
      <c r="D37" s="37">
        <v>1370</v>
      </c>
      <c r="E37" s="37">
        <v>1257</v>
      </c>
      <c r="F37" s="38">
        <v>91.75182481751825</v>
      </c>
      <c r="G37" s="39"/>
      <c r="H37" s="124">
        <v>3.1679999999999997</v>
      </c>
      <c r="I37" s="125">
        <v>1.839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18</v>
      </c>
      <c r="D39" s="37">
        <v>18</v>
      </c>
      <c r="E39" s="37">
        <v>4</v>
      </c>
      <c r="F39" s="38">
        <v>22.22222222222222</v>
      </c>
      <c r="G39" s="39"/>
      <c r="H39" s="124">
        <v>0.017</v>
      </c>
      <c r="I39" s="125">
        <v>0.017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9943</v>
      </c>
      <c r="D41" s="29">
        <v>6407</v>
      </c>
      <c r="E41" s="29">
        <v>6430</v>
      </c>
      <c r="F41" s="30"/>
      <c r="G41" s="30"/>
      <c r="H41" s="123">
        <v>9.975</v>
      </c>
      <c r="I41" s="123">
        <v>5.159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3740</v>
      </c>
      <c r="D42" s="29">
        <v>3108</v>
      </c>
      <c r="E42" s="29">
        <v>3441</v>
      </c>
      <c r="F42" s="30"/>
      <c r="G42" s="30"/>
      <c r="H42" s="123">
        <v>8.141</v>
      </c>
      <c r="I42" s="123">
        <v>5.55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9605</v>
      </c>
      <c r="D43" s="29">
        <v>10491</v>
      </c>
      <c r="E43" s="29">
        <v>11500</v>
      </c>
      <c r="F43" s="30"/>
      <c r="G43" s="30"/>
      <c r="H43" s="123">
        <v>15.078</v>
      </c>
      <c r="I43" s="123">
        <v>15.591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15183</v>
      </c>
      <c r="D44" s="29">
        <v>12830</v>
      </c>
      <c r="E44" s="29">
        <v>13946</v>
      </c>
      <c r="F44" s="30"/>
      <c r="G44" s="30"/>
      <c r="H44" s="123">
        <v>39.473</v>
      </c>
      <c r="I44" s="123">
        <v>30.387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4680</v>
      </c>
      <c r="D45" s="29">
        <v>3578</v>
      </c>
      <c r="E45" s="29">
        <v>4340</v>
      </c>
      <c r="F45" s="30"/>
      <c r="G45" s="30"/>
      <c r="H45" s="123">
        <v>8.809</v>
      </c>
      <c r="I45" s="123">
        <v>5.686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7154</v>
      </c>
      <c r="D46" s="29">
        <v>4111</v>
      </c>
      <c r="E46" s="29">
        <v>7100</v>
      </c>
      <c r="F46" s="30"/>
      <c r="G46" s="30"/>
      <c r="H46" s="123">
        <v>11.82</v>
      </c>
      <c r="I46" s="123">
        <v>6.603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9249</v>
      </c>
      <c r="D47" s="29">
        <v>8324</v>
      </c>
      <c r="E47" s="29">
        <v>8100</v>
      </c>
      <c r="F47" s="30"/>
      <c r="G47" s="30"/>
      <c r="H47" s="123">
        <v>15.123</v>
      </c>
      <c r="I47" s="123">
        <v>6.171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6909</v>
      </c>
      <c r="D48" s="29">
        <v>5834</v>
      </c>
      <c r="E48" s="29">
        <v>5850</v>
      </c>
      <c r="F48" s="30"/>
      <c r="G48" s="30"/>
      <c r="H48" s="123">
        <v>12.931</v>
      </c>
      <c r="I48" s="123">
        <v>8.762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4419</v>
      </c>
      <c r="D49" s="29">
        <v>2737</v>
      </c>
      <c r="E49" s="29">
        <v>2737</v>
      </c>
      <c r="F49" s="30"/>
      <c r="G49" s="30"/>
      <c r="H49" s="123">
        <v>5.101</v>
      </c>
      <c r="I49" s="123">
        <v>3.168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70882</v>
      </c>
      <c r="D50" s="37">
        <v>57420</v>
      </c>
      <c r="E50" s="37">
        <v>63444</v>
      </c>
      <c r="F50" s="38">
        <v>110.49111807732497</v>
      </c>
      <c r="G50" s="39"/>
      <c r="H50" s="124">
        <v>126.451</v>
      </c>
      <c r="I50" s="125">
        <v>87.07700000000001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543</v>
      </c>
      <c r="D52" s="37">
        <v>1458</v>
      </c>
      <c r="E52" s="37">
        <v>329</v>
      </c>
      <c r="F52" s="38">
        <v>22.565157750342937</v>
      </c>
      <c r="G52" s="39"/>
      <c r="H52" s="124">
        <v>0.754</v>
      </c>
      <c r="I52" s="125">
        <v>0.288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1664</v>
      </c>
      <c r="D54" s="29">
        <v>1334</v>
      </c>
      <c r="E54" s="29">
        <v>1050</v>
      </c>
      <c r="F54" s="30"/>
      <c r="G54" s="30"/>
      <c r="H54" s="123">
        <v>2.693</v>
      </c>
      <c r="I54" s="123">
        <v>0.723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1567</v>
      </c>
      <c r="D55" s="29">
        <v>1186</v>
      </c>
      <c r="E55" s="29">
        <v>1186</v>
      </c>
      <c r="F55" s="30"/>
      <c r="G55" s="30"/>
      <c r="H55" s="123">
        <v>2.672</v>
      </c>
      <c r="I55" s="123">
        <v>0.202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474</v>
      </c>
      <c r="D56" s="29">
        <v>330</v>
      </c>
      <c r="E56" s="29">
        <v>470</v>
      </c>
      <c r="F56" s="30"/>
      <c r="G56" s="30"/>
      <c r="H56" s="123">
        <v>0.858</v>
      </c>
      <c r="I56" s="123">
        <v>0.25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1661</v>
      </c>
      <c r="D57" s="29">
        <v>1580</v>
      </c>
      <c r="E57" s="29">
        <v>1493</v>
      </c>
      <c r="F57" s="30"/>
      <c r="G57" s="30"/>
      <c r="H57" s="123">
        <v>4.158</v>
      </c>
      <c r="I57" s="123">
        <v>2.054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7844</v>
      </c>
      <c r="D58" s="29">
        <v>7137</v>
      </c>
      <c r="E58" s="29">
        <v>7200</v>
      </c>
      <c r="F58" s="30"/>
      <c r="G58" s="30"/>
      <c r="H58" s="123">
        <v>10.543</v>
      </c>
      <c r="I58" s="123">
        <v>2.443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13210</v>
      </c>
      <c r="D59" s="37">
        <v>11567</v>
      </c>
      <c r="E59" s="37">
        <v>11399</v>
      </c>
      <c r="F59" s="38">
        <v>98.54759228840668</v>
      </c>
      <c r="G59" s="39"/>
      <c r="H59" s="124">
        <v>20.924</v>
      </c>
      <c r="I59" s="125">
        <v>5.672000000000001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20</v>
      </c>
      <c r="D61" s="29">
        <v>6</v>
      </c>
      <c r="E61" s="29">
        <v>6</v>
      </c>
      <c r="F61" s="30"/>
      <c r="G61" s="30"/>
      <c r="H61" s="123">
        <v>0.014</v>
      </c>
      <c r="I61" s="123">
        <v>0.001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331</v>
      </c>
      <c r="D62" s="29">
        <v>293</v>
      </c>
      <c r="E62" s="29">
        <v>293</v>
      </c>
      <c r="F62" s="30"/>
      <c r="G62" s="30"/>
      <c r="H62" s="123">
        <v>0.295</v>
      </c>
      <c r="I62" s="123">
        <v>0.147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58</v>
      </c>
      <c r="D63" s="29">
        <v>45</v>
      </c>
      <c r="E63" s="29">
        <v>45</v>
      </c>
      <c r="F63" s="30"/>
      <c r="G63" s="30"/>
      <c r="H63" s="123">
        <v>0.103</v>
      </c>
      <c r="I63" s="123">
        <v>0.012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409</v>
      </c>
      <c r="D64" s="37">
        <v>344</v>
      </c>
      <c r="E64" s="37">
        <v>344</v>
      </c>
      <c r="F64" s="38">
        <v>100</v>
      </c>
      <c r="G64" s="39"/>
      <c r="H64" s="124">
        <v>0.412</v>
      </c>
      <c r="I64" s="125">
        <v>0.16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119</v>
      </c>
      <c r="D66" s="37">
        <v>120</v>
      </c>
      <c r="E66" s="37">
        <v>56</v>
      </c>
      <c r="F66" s="38">
        <v>46.666666666666664</v>
      </c>
      <c r="G66" s="39"/>
      <c r="H66" s="124">
        <v>0.155</v>
      </c>
      <c r="I66" s="125">
        <v>0.024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96</v>
      </c>
      <c r="D68" s="29">
        <v>20</v>
      </c>
      <c r="E68" s="29">
        <v>50</v>
      </c>
      <c r="F68" s="30"/>
      <c r="G68" s="30"/>
      <c r="H68" s="123">
        <v>0.112</v>
      </c>
      <c r="I68" s="123">
        <v>0.02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57</v>
      </c>
      <c r="D69" s="29">
        <v>20</v>
      </c>
      <c r="E69" s="29">
        <v>50</v>
      </c>
      <c r="F69" s="30"/>
      <c r="G69" s="30"/>
      <c r="H69" s="123">
        <v>0.083</v>
      </c>
      <c r="I69" s="123">
        <v>0.02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153</v>
      </c>
      <c r="D70" s="37">
        <v>40</v>
      </c>
      <c r="E70" s="37">
        <v>100</v>
      </c>
      <c r="F70" s="38">
        <v>250</v>
      </c>
      <c r="G70" s="39"/>
      <c r="H70" s="124">
        <v>0.195</v>
      </c>
      <c r="I70" s="125">
        <v>0.04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142</v>
      </c>
      <c r="D72" s="29">
        <v>75</v>
      </c>
      <c r="E72" s="29">
        <v>75</v>
      </c>
      <c r="F72" s="30"/>
      <c r="G72" s="30"/>
      <c r="H72" s="123">
        <v>0.156</v>
      </c>
      <c r="I72" s="123">
        <v>0.005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1</v>
      </c>
      <c r="D73" s="29">
        <v>1</v>
      </c>
      <c r="E73" s="29">
        <v>1</v>
      </c>
      <c r="F73" s="30"/>
      <c r="G73" s="30"/>
      <c r="H73" s="123">
        <v>0.001</v>
      </c>
      <c r="I73" s="123">
        <v>0.002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302</v>
      </c>
      <c r="D74" s="29">
        <v>400</v>
      </c>
      <c r="E74" s="29">
        <v>300</v>
      </c>
      <c r="F74" s="30"/>
      <c r="G74" s="30"/>
      <c r="H74" s="123">
        <v>0.453</v>
      </c>
      <c r="I74" s="123">
        <v>0.3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346</v>
      </c>
      <c r="D75" s="29">
        <v>578</v>
      </c>
      <c r="E75" s="29">
        <v>578</v>
      </c>
      <c r="F75" s="30"/>
      <c r="G75" s="30"/>
      <c r="H75" s="123">
        <v>0.187</v>
      </c>
      <c r="I75" s="123">
        <v>0.151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9</v>
      </c>
      <c r="D76" s="29">
        <v>9</v>
      </c>
      <c r="E76" s="29">
        <v>9</v>
      </c>
      <c r="F76" s="30"/>
      <c r="G76" s="30"/>
      <c r="H76" s="123">
        <v>0.014</v>
      </c>
      <c r="I76" s="123">
        <v>0.011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2</v>
      </c>
      <c r="E77" s="29">
        <v>2</v>
      </c>
      <c r="F77" s="30"/>
      <c r="G77" s="30"/>
      <c r="H77" s="123">
        <v>0.002</v>
      </c>
      <c r="I77" s="123">
        <v>0.002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22</v>
      </c>
      <c r="D78" s="29">
        <v>55</v>
      </c>
      <c r="E78" s="29">
        <v>55</v>
      </c>
      <c r="F78" s="30"/>
      <c r="G78" s="30"/>
      <c r="H78" s="123">
        <v>0.022</v>
      </c>
      <c r="I78" s="123">
        <v>0.05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32</v>
      </c>
      <c r="D79" s="29"/>
      <c r="E79" s="29"/>
      <c r="F79" s="30"/>
      <c r="G79" s="30"/>
      <c r="H79" s="123">
        <v>0.048</v>
      </c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>
        <v>855</v>
      </c>
      <c r="D80" s="37">
        <v>1120</v>
      </c>
      <c r="E80" s="37">
        <v>1020</v>
      </c>
      <c r="F80" s="38">
        <v>91.07142857142857</v>
      </c>
      <c r="G80" s="39"/>
      <c r="H80" s="124">
        <v>0.883</v>
      </c>
      <c r="I80" s="125">
        <v>0.521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35</v>
      </c>
      <c r="D82" s="29">
        <v>35</v>
      </c>
      <c r="E82" s="29">
        <v>35</v>
      </c>
      <c r="F82" s="30"/>
      <c r="G82" s="30"/>
      <c r="H82" s="123">
        <v>0.049</v>
      </c>
      <c r="I82" s="123">
        <v>0.049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68</v>
      </c>
      <c r="D83" s="29">
        <v>68</v>
      </c>
      <c r="E83" s="29">
        <v>68</v>
      </c>
      <c r="F83" s="30"/>
      <c r="G83" s="30"/>
      <c r="H83" s="123">
        <v>0.048</v>
      </c>
      <c r="I83" s="123">
        <v>0.048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103</v>
      </c>
      <c r="D84" s="37">
        <v>103</v>
      </c>
      <c r="E84" s="37">
        <v>103</v>
      </c>
      <c r="F84" s="38">
        <v>100</v>
      </c>
      <c r="G84" s="39"/>
      <c r="H84" s="124">
        <v>0.097</v>
      </c>
      <c r="I84" s="125">
        <v>0.097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99632</v>
      </c>
      <c r="D87" s="48">
        <v>85183</v>
      </c>
      <c r="E87" s="48">
        <v>89821</v>
      </c>
      <c r="F87" s="49">
        <v>105.44474836528416</v>
      </c>
      <c r="G87" s="39"/>
      <c r="H87" s="128">
        <v>181.497</v>
      </c>
      <c r="I87" s="129">
        <v>120.31400000000001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>
        <v>51</v>
      </c>
      <c r="E9" s="29">
        <v>51</v>
      </c>
      <c r="F9" s="30"/>
      <c r="G9" s="30"/>
      <c r="H9" s="123"/>
      <c r="I9" s="123">
        <v>0.309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30</v>
      </c>
      <c r="D10" s="29">
        <v>41</v>
      </c>
      <c r="E10" s="29">
        <v>41</v>
      </c>
      <c r="F10" s="30"/>
      <c r="G10" s="30"/>
      <c r="H10" s="123"/>
      <c r="I10" s="123">
        <v>0.209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185</v>
      </c>
      <c r="D11" s="29">
        <v>185</v>
      </c>
      <c r="E11" s="29">
        <v>185</v>
      </c>
      <c r="F11" s="30"/>
      <c r="G11" s="30"/>
      <c r="H11" s="123">
        <v>0.398</v>
      </c>
      <c r="I11" s="123">
        <v>0.192</v>
      </c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>
        <v>9</v>
      </c>
      <c r="E12" s="29">
        <v>9</v>
      </c>
      <c r="F12" s="30"/>
      <c r="G12" s="30"/>
      <c r="H12" s="123"/>
      <c r="I12" s="123">
        <v>0.054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215</v>
      </c>
      <c r="D13" s="37">
        <v>286</v>
      </c>
      <c r="E13" s="37">
        <v>286</v>
      </c>
      <c r="F13" s="38">
        <v>100</v>
      </c>
      <c r="G13" s="39"/>
      <c r="H13" s="124">
        <v>0.398</v>
      </c>
      <c r="I13" s="125">
        <v>0.764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>
        <v>6</v>
      </c>
      <c r="E15" s="37">
        <v>6</v>
      </c>
      <c r="F15" s="38">
        <v>100</v>
      </c>
      <c r="G15" s="39"/>
      <c r="H15" s="124"/>
      <c r="I15" s="125">
        <v>0.018</v>
      </c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43</v>
      </c>
      <c r="D17" s="37">
        <v>55</v>
      </c>
      <c r="E17" s="37">
        <v>60</v>
      </c>
      <c r="F17" s="38">
        <v>109.0909090909091</v>
      </c>
      <c r="G17" s="39"/>
      <c r="H17" s="124">
        <v>0.099</v>
      </c>
      <c r="I17" s="125">
        <v>0.068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151</v>
      </c>
      <c r="D19" s="29">
        <v>93</v>
      </c>
      <c r="E19" s="29">
        <v>95</v>
      </c>
      <c r="F19" s="30"/>
      <c r="G19" s="30"/>
      <c r="H19" s="123">
        <v>0.529</v>
      </c>
      <c r="I19" s="123">
        <v>0.551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151</v>
      </c>
      <c r="D22" s="37">
        <v>93</v>
      </c>
      <c r="E22" s="37">
        <v>95</v>
      </c>
      <c r="F22" s="38">
        <v>102.15053763440861</v>
      </c>
      <c r="G22" s="39"/>
      <c r="H22" s="124">
        <v>0.529</v>
      </c>
      <c r="I22" s="125">
        <v>0.551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2801</v>
      </c>
      <c r="D24" s="37">
        <v>2205</v>
      </c>
      <c r="E24" s="37">
        <v>2300</v>
      </c>
      <c r="F24" s="38">
        <v>104.30839002267574</v>
      </c>
      <c r="G24" s="39"/>
      <c r="H24" s="124">
        <v>5.814</v>
      </c>
      <c r="I24" s="125">
        <v>3.559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1982</v>
      </c>
      <c r="D26" s="37">
        <v>2000</v>
      </c>
      <c r="E26" s="37">
        <v>2300</v>
      </c>
      <c r="F26" s="38">
        <v>115</v>
      </c>
      <c r="G26" s="39"/>
      <c r="H26" s="124">
        <v>8.385</v>
      </c>
      <c r="I26" s="125">
        <v>7.1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12059</v>
      </c>
      <c r="D28" s="29">
        <v>11745</v>
      </c>
      <c r="E28" s="29">
        <v>11000</v>
      </c>
      <c r="F28" s="30"/>
      <c r="G28" s="30"/>
      <c r="H28" s="123">
        <v>28.814</v>
      </c>
      <c r="I28" s="123">
        <v>28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16279</v>
      </c>
      <c r="D29" s="29">
        <v>15596</v>
      </c>
      <c r="E29" s="29">
        <v>16065</v>
      </c>
      <c r="F29" s="30"/>
      <c r="G29" s="30"/>
      <c r="H29" s="123">
        <v>32.068</v>
      </c>
      <c r="I29" s="123">
        <v>20.587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26356</v>
      </c>
      <c r="D30" s="29">
        <v>30686</v>
      </c>
      <c r="E30" s="29">
        <v>30000</v>
      </c>
      <c r="F30" s="30"/>
      <c r="G30" s="30"/>
      <c r="H30" s="123">
        <v>45.237</v>
      </c>
      <c r="I30" s="123">
        <v>27.992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54694</v>
      </c>
      <c r="D31" s="37">
        <v>58027</v>
      </c>
      <c r="E31" s="37">
        <v>57065</v>
      </c>
      <c r="F31" s="38">
        <v>98.34215106760647</v>
      </c>
      <c r="G31" s="39"/>
      <c r="H31" s="124">
        <v>106.119</v>
      </c>
      <c r="I31" s="125">
        <v>76.57900000000001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579</v>
      </c>
      <c r="D33" s="29">
        <v>600</v>
      </c>
      <c r="E33" s="29">
        <v>600</v>
      </c>
      <c r="F33" s="30"/>
      <c r="G33" s="30"/>
      <c r="H33" s="123">
        <v>1.452</v>
      </c>
      <c r="I33" s="123">
        <v>1.8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410</v>
      </c>
      <c r="D34" s="29">
        <v>610</v>
      </c>
      <c r="E34" s="29">
        <v>490</v>
      </c>
      <c r="F34" s="30"/>
      <c r="G34" s="30"/>
      <c r="H34" s="123">
        <v>0.916</v>
      </c>
      <c r="I34" s="123">
        <v>0.478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7521</v>
      </c>
      <c r="D35" s="29">
        <v>7742</v>
      </c>
      <c r="E35" s="29">
        <v>7742</v>
      </c>
      <c r="F35" s="30"/>
      <c r="G35" s="30"/>
      <c r="H35" s="123">
        <v>27.016</v>
      </c>
      <c r="I35" s="123">
        <v>15.069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483</v>
      </c>
      <c r="D36" s="29">
        <v>483</v>
      </c>
      <c r="E36" s="29">
        <v>483</v>
      </c>
      <c r="F36" s="30"/>
      <c r="G36" s="30"/>
      <c r="H36" s="123">
        <v>0.924</v>
      </c>
      <c r="I36" s="123">
        <v>0.199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8993</v>
      </c>
      <c r="D37" s="37">
        <v>9435</v>
      </c>
      <c r="E37" s="37">
        <v>9315</v>
      </c>
      <c r="F37" s="38">
        <v>98.72813990461049</v>
      </c>
      <c r="G37" s="39"/>
      <c r="H37" s="124">
        <v>30.307999999999996</v>
      </c>
      <c r="I37" s="125">
        <v>17.546000000000003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893</v>
      </c>
      <c r="D39" s="37">
        <v>800</v>
      </c>
      <c r="E39" s="37">
        <v>740</v>
      </c>
      <c r="F39" s="38">
        <v>92.5</v>
      </c>
      <c r="G39" s="39"/>
      <c r="H39" s="124">
        <v>1.116</v>
      </c>
      <c r="I39" s="125">
        <v>1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2916</v>
      </c>
      <c r="D41" s="29">
        <v>1144</v>
      </c>
      <c r="E41" s="29">
        <v>1170</v>
      </c>
      <c r="F41" s="30"/>
      <c r="G41" s="30"/>
      <c r="H41" s="123">
        <v>3.792</v>
      </c>
      <c r="I41" s="123">
        <v>1.075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3937</v>
      </c>
      <c r="D42" s="29">
        <v>2874</v>
      </c>
      <c r="E42" s="29">
        <v>3579</v>
      </c>
      <c r="F42" s="30"/>
      <c r="G42" s="30"/>
      <c r="H42" s="123">
        <v>11.102</v>
      </c>
      <c r="I42" s="123">
        <v>6.047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4483</v>
      </c>
      <c r="D43" s="29">
        <v>3609</v>
      </c>
      <c r="E43" s="29">
        <v>3500</v>
      </c>
      <c r="F43" s="30"/>
      <c r="G43" s="30"/>
      <c r="H43" s="123">
        <v>9.716</v>
      </c>
      <c r="I43" s="123">
        <v>5.606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5915</v>
      </c>
      <c r="D44" s="29">
        <v>3860</v>
      </c>
      <c r="E44" s="29">
        <v>4089</v>
      </c>
      <c r="F44" s="30"/>
      <c r="G44" s="30"/>
      <c r="H44" s="123">
        <v>15.69</v>
      </c>
      <c r="I44" s="123">
        <v>9.703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4029</v>
      </c>
      <c r="D45" s="29">
        <v>1763</v>
      </c>
      <c r="E45" s="29">
        <v>2800</v>
      </c>
      <c r="F45" s="30"/>
      <c r="G45" s="30"/>
      <c r="H45" s="123">
        <v>9.313</v>
      </c>
      <c r="I45" s="123">
        <v>4.487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6967</v>
      </c>
      <c r="D46" s="29">
        <v>5301</v>
      </c>
      <c r="E46" s="29">
        <v>5300</v>
      </c>
      <c r="F46" s="30"/>
      <c r="G46" s="30"/>
      <c r="H46" s="123">
        <v>14.432</v>
      </c>
      <c r="I46" s="123">
        <v>8.126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9218</v>
      </c>
      <c r="D47" s="29">
        <v>7387</v>
      </c>
      <c r="E47" s="29">
        <v>7200</v>
      </c>
      <c r="F47" s="30"/>
      <c r="G47" s="30"/>
      <c r="H47" s="123">
        <v>16.928</v>
      </c>
      <c r="I47" s="123">
        <v>8.233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1974</v>
      </c>
      <c r="D48" s="29">
        <v>1631</v>
      </c>
      <c r="E48" s="29">
        <v>1650</v>
      </c>
      <c r="F48" s="30"/>
      <c r="G48" s="30"/>
      <c r="H48" s="123">
        <v>5.186</v>
      </c>
      <c r="I48" s="123">
        <v>3.078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4718</v>
      </c>
      <c r="D49" s="29">
        <v>3128</v>
      </c>
      <c r="E49" s="29">
        <v>3128</v>
      </c>
      <c r="F49" s="30"/>
      <c r="G49" s="30"/>
      <c r="H49" s="123">
        <v>7.233</v>
      </c>
      <c r="I49" s="123">
        <v>4.363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44157</v>
      </c>
      <c r="D50" s="37">
        <v>30697</v>
      </c>
      <c r="E50" s="37">
        <v>32416</v>
      </c>
      <c r="F50" s="38">
        <v>105.59989575528553</v>
      </c>
      <c r="G50" s="39"/>
      <c r="H50" s="124">
        <v>93.392</v>
      </c>
      <c r="I50" s="125">
        <v>50.718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6621</v>
      </c>
      <c r="D52" s="37">
        <v>5743</v>
      </c>
      <c r="E52" s="37">
        <v>6244</v>
      </c>
      <c r="F52" s="38">
        <v>108.72366359045795</v>
      </c>
      <c r="G52" s="39"/>
      <c r="H52" s="124">
        <v>16.097</v>
      </c>
      <c r="I52" s="125">
        <v>4.286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18372</v>
      </c>
      <c r="D54" s="29">
        <v>15950</v>
      </c>
      <c r="E54" s="29">
        <v>14950</v>
      </c>
      <c r="F54" s="30"/>
      <c r="G54" s="30"/>
      <c r="H54" s="123">
        <v>42.094</v>
      </c>
      <c r="I54" s="123">
        <v>30.015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17829</v>
      </c>
      <c r="D55" s="29">
        <v>15852</v>
      </c>
      <c r="E55" s="29">
        <v>15852</v>
      </c>
      <c r="F55" s="30"/>
      <c r="G55" s="30"/>
      <c r="H55" s="123">
        <v>35.552</v>
      </c>
      <c r="I55" s="123">
        <v>6.339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12263</v>
      </c>
      <c r="D56" s="29">
        <v>10450</v>
      </c>
      <c r="E56" s="29">
        <v>10450</v>
      </c>
      <c r="F56" s="30"/>
      <c r="G56" s="30"/>
      <c r="H56" s="123">
        <v>23.454</v>
      </c>
      <c r="I56" s="123">
        <v>26.85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9740</v>
      </c>
      <c r="D57" s="29">
        <v>9659</v>
      </c>
      <c r="E57" s="29">
        <v>7250</v>
      </c>
      <c r="F57" s="30"/>
      <c r="G57" s="30"/>
      <c r="H57" s="123">
        <v>29.306</v>
      </c>
      <c r="I57" s="123">
        <v>17.562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23765</v>
      </c>
      <c r="D58" s="29">
        <v>20617</v>
      </c>
      <c r="E58" s="29">
        <v>20600</v>
      </c>
      <c r="F58" s="30"/>
      <c r="G58" s="30"/>
      <c r="H58" s="123">
        <v>44.05</v>
      </c>
      <c r="I58" s="123">
        <v>12.826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81969</v>
      </c>
      <c r="D59" s="37">
        <v>72528</v>
      </c>
      <c r="E59" s="37">
        <v>69102</v>
      </c>
      <c r="F59" s="38">
        <v>95.27630708140305</v>
      </c>
      <c r="G59" s="39"/>
      <c r="H59" s="124">
        <v>174.45600000000002</v>
      </c>
      <c r="I59" s="125">
        <v>93.59200000000001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124</v>
      </c>
      <c r="D61" s="29">
        <v>58</v>
      </c>
      <c r="E61" s="29">
        <v>54</v>
      </c>
      <c r="F61" s="30"/>
      <c r="G61" s="30"/>
      <c r="H61" s="123">
        <v>0.195</v>
      </c>
      <c r="I61" s="123">
        <v>0.064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374</v>
      </c>
      <c r="D62" s="29">
        <v>435</v>
      </c>
      <c r="E62" s="29">
        <v>435</v>
      </c>
      <c r="F62" s="30"/>
      <c r="G62" s="30"/>
      <c r="H62" s="123">
        <v>0.55</v>
      </c>
      <c r="I62" s="123">
        <v>0.333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465</v>
      </c>
      <c r="D63" s="29">
        <v>610</v>
      </c>
      <c r="E63" s="29"/>
      <c r="F63" s="30"/>
      <c r="G63" s="30"/>
      <c r="H63" s="123">
        <v>1.185</v>
      </c>
      <c r="I63" s="123">
        <v>0.203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963</v>
      </c>
      <c r="D64" s="37">
        <v>1103</v>
      </c>
      <c r="E64" s="37">
        <v>489</v>
      </c>
      <c r="F64" s="38">
        <v>44.3336355394379</v>
      </c>
      <c r="G64" s="39"/>
      <c r="H64" s="124">
        <v>1.9300000000000002</v>
      </c>
      <c r="I64" s="125">
        <v>0.6000000000000001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239</v>
      </c>
      <c r="D66" s="37">
        <v>306</v>
      </c>
      <c r="E66" s="37">
        <v>306</v>
      </c>
      <c r="F66" s="38">
        <v>100</v>
      </c>
      <c r="G66" s="39"/>
      <c r="H66" s="124">
        <v>0.367</v>
      </c>
      <c r="I66" s="125">
        <v>0.368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15630</v>
      </c>
      <c r="D68" s="29">
        <v>9500</v>
      </c>
      <c r="E68" s="29">
        <v>15000</v>
      </c>
      <c r="F68" s="30"/>
      <c r="G68" s="30"/>
      <c r="H68" s="123">
        <v>40.104</v>
      </c>
      <c r="I68" s="123">
        <v>14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2494</v>
      </c>
      <c r="D69" s="29">
        <v>1600</v>
      </c>
      <c r="E69" s="29">
        <v>2500</v>
      </c>
      <c r="F69" s="30"/>
      <c r="G69" s="30"/>
      <c r="H69" s="123">
        <v>6.266</v>
      </c>
      <c r="I69" s="123">
        <v>2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18124</v>
      </c>
      <c r="D70" s="37">
        <v>11100</v>
      </c>
      <c r="E70" s="37">
        <v>17500</v>
      </c>
      <c r="F70" s="38">
        <v>157.65765765765767</v>
      </c>
      <c r="G70" s="39"/>
      <c r="H70" s="124">
        <v>46.37</v>
      </c>
      <c r="I70" s="125">
        <v>16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7</v>
      </c>
      <c r="D72" s="29"/>
      <c r="E72" s="29"/>
      <c r="F72" s="30"/>
      <c r="G72" s="30"/>
      <c r="H72" s="123">
        <v>0.007</v>
      </c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>
        <v>14540</v>
      </c>
      <c r="D73" s="29">
        <v>14350</v>
      </c>
      <c r="E73" s="29">
        <v>14420</v>
      </c>
      <c r="F73" s="30"/>
      <c r="G73" s="30"/>
      <c r="H73" s="123">
        <v>19.411</v>
      </c>
      <c r="I73" s="123">
        <v>19.157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11175</v>
      </c>
      <c r="D74" s="29">
        <v>10400</v>
      </c>
      <c r="E74" s="29">
        <v>10000</v>
      </c>
      <c r="F74" s="30"/>
      <c r="G74" s="30"/>
      <c r="H74" s="123">
        <v>24.24</v>
      </c>
      <c r="I74" s="123">
        <v>12.75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1313</v>
      </c>
      <c r="D75" s="29">
        <v>1483</v>
      </c>
      <c r="E75" s="29">
        <v>1474</v>
      </c>
      <c r="F75" s="30"/>
      <c r="G75" s="30"/>
      <c r="H75" s="123">
        <v>1.244</v>
      </c>
      <c r="I75" s="123">
        <v>0.954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5892</v>
      </c>
      <c r="D76" s="29">
        <v>5450</v>
      </c>
      <c r="E76" s="29">
        <v>5450</v>
      </c>
      <c r="F76" s="30"/>
      <c r="G76" s="30"/>
      <c r="H76" s="123">
        <v>13.552</v>
      </c>
      <c r="I76" s="123">
        <v>8.175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1158</v>
      </c>
      <c r="D77" s="29">
        <v>869</v>
      </c>
      <c r="E77" s="29">
        <v>869</v>
      </c>
      <c r="F77" s="30"/>
      <c r="G77" s="30"/>
      <c r="H77" s="123">
        <v>2.487</v>
      </c>
      <c r="I77" s="123">
        <v>0.937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1765</v>
      </c>
      <c r="D78" s="29">
        <v>1700</v>
      </c>
      <c r="E78" s="29">
        <v>1700</v>
      </c>
      <c r="F78" s="30"/>
      <c r="G78" s="30"/>
      <c r="H78" s="123">
        <v>4.445</v>
      </c>
      <c r="I78" s="123">
        <v>1.19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22652</v>
      </c>
      <c r="D79" s="29">
        <v>21550</v>
      </c>
      <c r="E79" s="29">
        <v>21550</v>
      </c>
      <c r="F79" s="30"/>
      <c r="G79" s="30"/>
      <c r="H79" s="123">
        <v>59.292</v>
      </c>
      <c r="I79" s="123">
        <v>38.79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58502</v>
      </c>
      <c r="D80" s="37">
        <v>55802</v>
      </c>
      <c r="E80" s="37">
        <v>55463</v>
      </c>
      <c r="F80" s="38">
        <v>99.39249489265617</v>
      </c>
      <c r="G80" s="39"/>
      <c r="H80" s="124">
        <v>124.678</v>
      </c>
      <c r="I80" s="125">
        <v>81.953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</v>
      </c>
      <c r="D82" s="29">
        <v>1</v>
      </c>
      <c r="E82" s="29">
        <v>1</v>
      </c>
      <c r="F82" s="30"/>
      <c r="G82" s="30"/>
      <c r="H82" s="123">
        <v>0.001</v>
      </c>
      <c r="I82" s="123">
        <v>0.001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1</v>
      </c>
      <c r="D83" s="29">
        <v>1</v>
      </c>
      <c r="E83" s="29">
        <v>1</v>
      </c>
      <c r="F83" s="30"/>
      <c r="G83" s="30"/>
      <c r="H83" s="123">
        <v>0.001</v>
      </c>
      <c r="I83" s="123">
        <v>0.001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24">
        <v>0.002</v>
      </c>
      <c r="I84" s="125">
        <v>0.002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280349</v>
      </c>
      <c r="D87" s="48">
        <v>250188</v>
      </c>
      <c r="E87" s="48">
        <v>253689</v>
      </c>
      <c r="F87" s="49">
        <v>101.39934769053671</v>
      </c>
      <c r="G87" s="39"/>
      <c r="H87" s="128">
        <v>610.06</v>
      </c>
      <c r="I87" s="129">
        <v>354.704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>
        <v>8</v>
      </c>
      <c r="F15" s="38"/>
      <c r="G15" s="39"/>
      <c r="H15" s="124"/>
      <c r="I15" s="125"/>
      <c r="J15" s="125">
        <v>0.215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5</v>
      </c>
      <c r="D24" s="37"/>
      <c r="E24" s="37"/>
      <c r="F24" s="38"/>
      <c r="G24" s="39"/>
      <c r="H24" s="124">
        <v>0.018</v>
      </c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468</v>
      </c>
      <c r="D28" s="29">
        <v>308</v>
      </c>
      <c r="E28" s="29">
        <v>850</v>
      </c>
      <c r="F28" s="30"/>
      <c r="G28" s="30"/>
      <c r="H28" s="123">
        <v>1.64</v>
      </c>
      <c r="I28" s="123">
        <v>1.036</v>
      </c>
      <c r="J28" s="123">
        <v>5</v>
      </c>
      <c r="K28" s="31"/>
    </row>
    <row r="29" spans="1:11" s="32" customFormat="1" ht="11.25" customHeight="1">
      <c r="A29" s="34" t="s">
        <v>22</v>
      </c>
      <c r="B29" s="28"/>
      <c r="C29" s="29">
        <v>175</v>
      </c>
      <c r="D29" s="29">
        <v>62</v>
      </c>
      <c r="E29" s="29">
        <v>90</v>
      </c>
      <c r="F29" s="30"/>
      <c r="G29" s="30"/>
      <c r="H29" s="123">
        <v>0.56</v>
      </c>
      <c r="I29" s="123">
        <v>0.082</v>
      </c>
      <c r="J29" s="123">
        <v>0.108</v>
      </c>
      <c r="K29" s="31"/>
    </row>
    <row r="30" spans="1:11" s="32" customFormat="1" ht="11.25" customHeight="1">
      <c r="A30" s="34" t="s">
        <v>23</v>
      </c>
      <c r="B30" s="28"/>
      <c r="C30" s="29">
        <v>200</v>
      </c>
      <c r="D30" s="29">
        <v>205</v>
      </c>
      <c r="E30" s="29">
        <v>825</v>
      </c>
      <c r="F30" s="30"/>
      <c r="G30" s="30"/>
      <c r="H30" s="123">
        <v>2.2</v>
      </c>
      <c r="I30" s="123">
        <v>1.193</v>
      </c>
      <c r="J30" s="123">
        <v>4.793</v>
      </c>
      <c r="K30" s="31"/>
    </row>
    <row r="31" spans="1:11" s="23" customFormat="1" ht="11.25" customHeight="1">
      <c r="A31" s="41" t="s">
        <v>24</v>
      </c>
      <c r="B31" s="36"/>
      <c r="C31" s="37">
        <v>843</v>
      </c>
      <c r="D31" s="37">
        <v>575</v>
      </c>
      <c r="E31" s="37">
        <v>1765</v>
      </c>
      <c r="F31" s="38">
        <v>306.95652173913044</v>
      </c>
      <c r="G31" s="39"/>
      <c r="H31" s="124">
        <v>4.4</v>
      </c>
      <c r="I31" s="125">
        <v>2.311</v>
      </c>
      <c r="J31" s="125">
        <v>9.901</v>
      </c>
      <c r="K31" s="40">
        <v>428.42925140631763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>
        <v>290</v>
      </c>
      <c r="D34" s="29">
        <v>113</v>
      </c>
      <c r="E34" s="29">
        <v>360</v>
      </c>
      <c r="F34" s="30"/>
      <c r="G34" s="30"/>
      <c r="H34" s="123">
        <v>0.868</v>
      </c>
      <c r="I34" s="123">
        <v>0.313</v>
      </c>
      <c r="J34" s="123">
        <v>1.2</v>
      </c>
      <c r="K34" s="31"/>
    </row>
    <row r="35" spans="1:11" s="32" customFormat="1" ht="11.25" customHeight="1">
      <c r="A35" s="34" t="s">
        <v>27</v>
      </c>
      <c r="B35" s="28"/>
      <c r="C35" s="29">
        <v>1000</v>
      </c>
      <c r="D35" s="29">
        <v>240</v>
      </c>
      <c r="E35" s="29">
        <v>1455</v>
      </c>
      <c r="F35" s="30"/>
      <c r="G35" s="30"/>
      <c r="H35" s="123">
        <v>5.1</v>
      </c>
      <c r="I35" s="123">
        <v>1.807</v>
      </c>
      <c r="J35" s="123">
        <v>8.042</v>
      </c>
      <c r="K35" s="31"/>
    </row>
    <row r="36" spans="1:11" s="32" customFormat="1" ht="11.25" customHeight="1">
      <c r="A36" s="34" t="s">
        <v>28</v>
      </c>
      <c r="B36" s="28"/>
      <c r="C36" s="29">
        <v>12</v>
      </c>
      <c r="D36" s="29">
        <v>108</v>
      </c>
      <c r="E36" s="29">
        <v>25</v>
      </c>
      <c r="F36" s="30"/>
      <c r="G36" s="30"/>
      <c r="H36" s="123">
        <v>0.035</v>
      </c>
      <c r="I36" s="123">
        <v>0.176</v>
      </c>
      <c r="J36" s="123">
        <v>0.025</v>
      </c>
      <c r="K36" s="31"/>
    </row>
    <row r="37" spans="1:11" s="23" customFormat="1" ht="11.25" customHeight="1">
      <c r="A37" s="35" t="s">
        <v>29</v>
      </c>
      <c r="B37" s="36"/>
      <c r="C37" s="37">
        <v>1302</v>
      </c>
      <c r="D37" s="37">
        <v>461</v>
      </c>
      <c r="E37" s="37">
        <v>1840</v>
      </c>
      <c r="F37" s="38">
        <v>399.13232104121477</v>
      </c>
      <c r="G37" s="39"/>
      <c r="H37" s="124">
        <v>6.003</v>
      </c>
      <c r="I37" s="125">
        <v>2.2960000000000003</v>
      </c>
      <c r="J37" s="125">
        <v>9.267</v>
      </c>
      <c r="K37" s="40">
        <v>403.61498257839713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>
        <v>20</v>
      </c>
      <c r="E39" s="37">
        <v>10</v>
      </c>
      <c r="F39" s="38">
        <v>50</v>
      </c>
      <c r="G39" s="39"/>
      <c r="H39" s="124"/>
      <c r="I39" s="125">
        <v>0.025</v>
      </c>
      <c r="J39" s="125">
        <v>0.013</v>
      </c>
      <c r="K39" s="40">
        <v>52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>
        <v>8</v>
      </c>
      <c r="D43" s="29">
        <v>2</v>
      </c>
      <c r="E43" s="29"/>
      <c r="F43" s="30"/>
      <c r="G43" s="30"/>
      <c r="H43" s="123">
        <v>0.057</v>
      </c>
      <c r="I43" s="123">
        <v>0.013</v>
      </c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>
        <v>10</v>
      </c>
      <c r="D45" s="29">
        <v>9</v>
      </c>
      <c r="E45" s="29">
        <v>17</v>
      </c>
      <c r="F45" s="30"/>
      <c r="G45" s="30"/>
      <c r="H45" s="123">
        <v>0.06</v>
      </c>
      <c r="I45" s="123">
        <v>0.072</v>
      </c>
      <c r="J45" s="123">
        <v>0.136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>
        <v>60</v>
      </c>
      <c r="E48" s="29">
        <v>74</v>
      </c>
      <c r="F48" s="30"/>
      <c r="G48" s="30"/>
      <c r="H48" s="123"/>
      <c r="I48" s="123">
        <v>0.3</v>
      </c>
      <c r="J48" s="123">
        <v>0.355</v>
      </c>
      <c r="K48" s="31"/>
    </row>
    <row r="49" spans="1:11" s="32" customFormat="1" ht="11.25" customHeight="1">
      <c r="A49" s="34" t="s">
        <v>39</v>
      </c>
      <c r="B49" s="28"/>
      <c r="C49" s="29">
        <v>43</v>
      </c>
      <c r="D49" s="29">
        <v>44</v>
      </c>
      <c r="E49" s="29">
        <v>124</v>
      </c>
      <c r="F49" s="30"/>
      <c r="G49" s="30"/>
      <c r="H49" s="123">
        <v>0.361</v>
      </c>
      <c r="I49" s="123">
        <v>0.339</v>
      </c>
      <c r="J49" s="123">
        <v>0.992</v>
      </c>
      <c r="K49" s="31"/>
    </row>
    <row r="50" spans="1:11" s="23" customFormat="1" ht="11.25" customHeight="1">
      <c r="A50" s="41" t="s">
        <v>40</v>
      </c>
      <c r="B50" s="36"/>
      <c r="C50" s="37">
        <v>61</v>
      </c>
      <c r="D50" s="37">
        <v>115</v>
      </c>
      <c r="E50" s="37">
        <v>215</v>
      </c>
      <c r="F50" s="38">
        <v>186.95652173913044</v>
      </c>
      <c r="G50" s="39"/>
      <c r="H50" s="124">
        <v>0.478</v>
      </c>
      <c r="I50" s="125">
        <v>0.724</v>
      </c>
      <c r="J50" s="125">
        <v>1.483</v>
      </c>
      <c r="K50" s="40">
        <v>204.83425414364643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38</v>
      </c>
      <c r="D52" s="37">
        <v>2</v>
      </c>
      <c r="E52" s="37">
        <v>12</v>
      </c>
      <c r="F52" s="38">
        <v>600</v>
      </c>
      <c r="G52" s="39"/>
      <c r="H52" s="124">
        <v>0.179</v>
      </c>
      <c r="I52" s="125">
        <v>0.006</v>
      </c>
      <c r="J52" s="125">
        <v>0.027</v>
      </c>
      <c r="K52" s="40">
        <v>450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10</v>
      </c>
      <c r="D54" s="29">
        <v>97</v>
      </c>
      <c r="E54" s="29">
        <v>71</v>
      </c>
      <c r="F54" s="30"/>
      <c r="G54" s="30"/>
      <c r="H54" s="123">
        <v>0.065</v>
      </c>
      <c r="I54" s="123">
        <v>0.601</v>
      </c>
      <c r="J54" s="123">
        <v>0.454</v>
      </c>
      <c r="K54" s="31"/>
    </row>
    <row r="55" spans="1:11" s="32" customFormat="1" ht="11.25" customHeight="1">
      <c r="A55" s="34" t="s">
        <v>43</v>
      </c>
      <c r="B55" s="28"/>
      <c r="C55" s="29">
        <v>27</v>
      </c>
      <c r="D55" s="29">
        <v>34</v>
      </c>
      <c r="E55" s="29">
        <v>158</v>
      </c>
      <c r="F55" s="30"/>
      <c r="G55" s="30"/>
      <c r="H55" s="123">
        <v>0.119</v>
      </c>
      <c r="I55" s="123">
        <v>0.069</v>
      </c>
      <c r="J55" s="123">
        <v>0.19</v>
      </c>
      <c r="K55" s="31"/>
    </row>
    <row r="56" spans="1:11" s="32" customFormat="1" ht="11.25" customHeight="1">
      <c r="A56" s="34" t="s">
        <v>44</v>
      </c>
      <c r="B56" s="28"/>
      <c r="C56" s="29">
        <v>14</v>
      </c>
      <c r="D56" s="29">
        <v>14</v>
      </c>
      <c r="E56" s="29">
        <v>21</v>
      </c>
      <c r="F56" s="30"/>
      <c r="G56" s="30"/>
      <c r="H56" s="123">
        <v>0.07</v>
      </c>
      <c r="I56" s="123">
        <v>0.07</v>
      </c>
      <c r="J56" s="123">
        <v>0.1</v>
      </c>
      <c r="K56" s="31"/>
    </row>
    <row r="57" spans="1:11" s="32" customFormat="1" ht="11.25" customHeight="1">
      <c r="A57" s="34" t="s">
        <v>45</v>
      </c>
      <c r="B57" s="28"/>
      <c r="C57" s="29">
        <v>61</v>
      </c>
      <c r="D57" s="29">
        <v>11</v>
      </c>
      <c r="E57" s="29"/>
      <c r="F57" s="30"/>
      <c r="G57" s="30"/>
      <c r="H57" s="123">
        <v>0.122</v>
      </c>
      <c r="I57" s="123">
        <v>0.022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20</v>
      </c>
      <c r="D58" s="29">
        <v>22</v>
      </c>
      <c r="E58" s="29">
        <v>51</v>
      </c>
      <c r="F58" s="30"/>
      <c r="G58" s="30"/>
      <c r="H58" s="123">
        <v>0.03</v>
      </c>
      <c r="I58" s="123">
        <v>0.116</v>
      </c>
      <c r="J58" s="123">
        <v>0.136</v>
      </c>
      <c r="K58" s="31"/>
    </row>
    <row r="59" spans="1:11" s="23" customFormat="1" ht="11.25" customHeight="1">
      <c r="A59" s="35" t="s">
        <v>47</v>
      </c>
      <c r="B59" s="36"/>
      <c r="C59" s="37">
        <v>132</v>
      </c>
      <c r="D59" s="37">
        <v>178</v>
      </c>
      <c r="E59" s="37">
        <v>301</v>
      </c>
      <c r="F59" s="38">
        <v>169.1011235955056</v>
      </c>
      <c r="G59" s="39"/>
      <c r="H59" s="124">
        <v>0.406</v>
      </c>
      <c r="I59" s="125">
        <v>0.878</v>
      </c>
      <c r="J59" s="125">
        <v>0.88</v>
      </c>
      <c r="K59" s="40">
        <v>100.22779043280183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>
        <v>37</v>
      </c>
      <c r="E61" s="29"/>
      <c r="F61" s="30"/>
      <c r="G61" s="30"/>
      <c r="H61" s="123"/>
      <c r="I61" s="123">
        <v>0.198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40</v>
      </c>
      <c r="D62" s="29">
        <v>41</v>
      </c>
      <c r="E62" s="29">
        <v>55</v>
      </c>
      <c r="F62" s="30"/>
      <c r="G62" s="30"/>
      <c r="H62" s="123">
        <v>0.102</v>
      </c>
      <c r="I62" s="123">
        <v>0.108</v>
      </c>
      <c r="J62" s="123">
        <v>0.119</v>
      </c>
      <c r="K62" s="31"/>
    </row>
    <row r="63" spans="1:11" s="32" customFormat="1" ht="11.25" customHeight="1">
      <c r="A63" s="34" t="s">
        <v>50</v>
      </c>
      <c r="B63" s="28"/>
      <c r="C63" s="29">
        <v>4</v>
      </c>
      <c r="D63" s="29">
        <v>3</v>
      </c>
      <c r="E63" s="29">
        <v>1</v>
      </c>
      <c r="F63" s="30"/>
      <c r="G63" s="30"/>
      <c r="H63" s="123">
        <v>0.011</v>
      </c>
      <c r="I63" s="123">
        <v>0.018</v>
      </c>
      <c r="J63" s="123">
        <v>0.003</v>
      </c>
      <c r="K63" s="31"/>
    </row>
    <row r="64" spans="1:11" s="23" customFormat="1" ht="11.25" customHeight="1">
      <c r="A64" s="35" t="s">
        <v>51</v>
      </c>
      <c r="B64" s="36"/>
      <c r="C64" s="37">
        <v>44</v>
      </c>
      <c r="D64" s="37">
        <v>81</v>
      </c>
      <c r="E64" s="37">
        <v>56</v>
      </c>
      <c r="F64" s="38">
        <v>69.1358024691358</v>
      </c>
      <c r="G64" s="39"/>
      <c r="H64" s="124">
        <v>0.11299999999999999</v>
      </c>
      <c r="I64" s="125">
        <v>0.324</v>
      </c>
      <c r="J64" s="125">
        <v>0.122</v>
      </c>
      <c r="K64" s="40">
        <v>37.654320987654316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25</v>
      </c>
      <c r="D66" s="37">
        <v>19</v>
      </c>
      <c r="E66" s="37">
        <v>15</v>
      </c>
      <c r="F66" s="38">
        <v>78.94736842105263</v>
      </c>
      <c r="G66" s="39"/>
      <c r="H66" s="124">
        <v>0.077</v>
      </c>
      <c r="I66" s="125">
        <v>0.052</v>
      </c>
      <c r="J66" s="125">
        <v>0.012</v>
      </c>
      <c r="K66" s="40">
        <v>23.076923076923077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6</v>
      </c>
      <c r="D72" s="29">
        <v>13</v>
      </c>
      <c r="E72" s="29">
        <v>17</v>
      </c>
      <c r="F72" s="30"/>
      <c r="G72" s="30"/>
      <c r="H72" s="123">
        <v>0.013</v>
      </c>
      <c r="I72" s="123">
        <v>0.017</v>
      </c>
      <c r="J72" s="123">
        <v>0.008</v>
      </c>
      <c r="K72" s="31"/>
    </row>
    <row r="73" spans="1:11" s="32" customFormat="1" ht="11.25" customHeight="1">
      <c r="A73" s="34" t="s">
        <v>57</v>
      </c>
      <c r="B73" s="28"/>
      <c r="C73" s="29">
        <v>2188</v>
      </c>
      <c r="D73" s="29">
        <v>2973</v>
      </c>
      <c r="E73" s="29">
        <v>3050</v>
      </c>
      <c r="F73" s="30"/>
      <c r="G73" s="30"/>
      <c r="H73" s="123">
        <v>5.059</v>
      </c>
      <c r="I73" s="123">
        <v>6.883</v>
      </c>
      <c r="J73" s="123">
        <v>6.91</v>
      </c>
      <c r="K73" s="31"/>
    </row>
    <row r="74" spans="1:11" s="32" customFormat="1" ht="11.25" customHeight="1">
      <c r="A74" s="34" t="s">
        <v>58</v>
      </c>
      <c r="B74" s="28"/>
      <c r="C74" s="29">
        <v>61</v>
      </c>
      <c r="D74" s="29">
        <v>7</v>
      </c>
      <c r="E74" s="29"/>
      <c r="F74" s="30"/>
      <c r="G74" s="30"/>
      <c r="H74" s="123">
        <v>0.42</v>
      </c>
      <c r="I74" s="123">
        <v>0.049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28</v>
      </c>
      <c r="D75" s="29">
        <v>38</v>
      </c>
      <c r="E75" s="29">
        <v>38</v>
      </c>
      <c r="F75" s="30"/>
      <c r="G75" s="30"/>
      <c r="H75" s="123">
        <v>0.146</v>
      </c>
      <c r="I75" s="123">
        <v>0.134</v>
      </c>
      <c r="J75" s="123">
        <v>0.184</v>
      </c>
      <c r="K75" s="31"/>
    </row>
    <row r="76" spans="1:11" s="32" customFormat="1" ht="11.25" customHeight="1">
      <c r="A76" s="34" t="s">
        <v>60</v>
      </c>
      <c r="B76" s="28"/>
      <c r="C76" s="29">
        <v>4</v>
      </c>
      <c r="D76" s="29">
        <v>22</v>
      </c>
      <c r="E76" s="29">
        <v>1</v>
      </c>
      <c r="F76" s="30"/>
      <c r="G76" s="30"/>
      <c r="H76" s="123">
        <v>0.008</v>
      </c>
      <c r="I76" s="123">
        <v>0.033</v>
      </c>
      <c r="J76" s="123">
        <v>0.001</v>
      </c>
      <c r="K76" s="31"/>
    </row>
    <row r="77" spans="1:11" s="32" customFormat="1" ht="11.25" customHeight="1">
      <c r="A77" s="34" t="s">
        <v>61</v>
      </c>
      <c r="B77" s="28"/>
      <c r="C77" s="29">
        <v>4</v>
      </c>
      <c r="D77" s="29">
        <v>1</v>
      </c>
      <c r="E77" s="29">
        <v>10</v>
      </c>
      <c r="F77" s="30"/>
      <c r="G77" s="30"/>
      <c r="H77" s="123">
        <v>0.011</v>
      </c>
      <c r="I77" s="123">
        <v>0.003</v>
      </c>
      <c r="J77" s="123">
        <v>0.02</v>
      </c>
      <c r="K77" s="31"/>
    </row>
    <row r="78" spans="1:11" s="32" customFormat="1" ht="11.25" customHeight="1">
      <c r="A78" s="34" t="s">
        <v>62</v>
      </c>
      <c r="B78" s="28"/>
      <c r="C78" s="29">
        <v>23</v>
      </c>
      <c r="D78" s="29"/>
      <c r="E78" s="29">
        <v>18</v>
      </c>
      <c r="F78" s="30"/>
      <c r="G78" s="30"/>
      <c r="H78" s="123">
        <v>0.161</v>
      </c>
      <c r="I78" s="123"/>
      <c r="J78" s="123">
        <v>0.014</v>
      </c>
      <c r="K78" s="31"/>
    </row>
    <row r="79" spans="1:11" s="32" customFormat="1" ht="11.25" customHeight="1">
      <c r="A79" s="34" t="s">
        <v>63</v>
      </c>
      <c r="B79" s="28"/>
      <c r="C79" s="29">
        <v>240</v>
      </c>
      <c r="D79" s="29">
        <v>206</v>
      </c>
      <c r="E79" s="29">
        <v>70</v>
      </c>
      <c r="F79" s="30"/>
      <c r="G79" s="30"/>
      <c r="H79" s="123">
        <v>1.44</v>
      </c>
      <c r="I79" s="123">
        <v>0.893</v>
      </c>
      <c r="J79" s="123">
        <v>0.42</v>
      </c>
      <c r="K79" s="31"/>
    </row>
    <row r="80" spans="1:11" s="23" customFormat="1" ht="11.25" customHeight="1">
      <c r="A80" s="41" t="s">
        <v>64</v>
      </c>
      <c r="B80" s="36"/>
      <c r="C80" s="37">
        <v>2554</v>
      </c>
      <c r="D80" s="37">
        <v>3260</v>
      </c>
      <c r="E80" s="37">
        <v>3204</v>
      </c>
      <c r="F80" s="38">
        <v>98.28220858895706</v>
      </c>
      <c r="G80" s="39"/>
      <c r="H80" s="124">
        <v>7.257999999999999</v>
      </c>
      <c r="I80" s="125">
        <v>8.012000000000002</v>
      </c>
      <c r="J80" s="125">
        <v>7.557</v>
      </c>
      <c r="K80" s="40">
        <v>94.32101847229154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5004</v>
      </c>
      <c r="D87" s="48">
        <v>4711</v>
      </c>
      <c r="E87" s="48">
        <v>7426</v>
      </c>
      <c r="F87" s="49">
        <v>157.63107620462748</v>
      </c>
      <c r="G87" s="39"/>
      <c r="H87" s="128">
        <v>18.932</v>
      </c>
      <c r="I87" s="129">
        <v>14.628000000000004</v>
      </c>
      <c r="J87" s="129">
        <v>29.477000000000004</v>
      </c>
      <c r="K87" s="49">
        <v>201.51080120317198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23</v>
      </c>
      <c r="D9" s="29">
        <v>25</v>
      </c>
      <c r="E9" s="29">
        <v>25</v>
      </c>
      <c r="F9" s="30"/>
      <c r="G9" s="30"/>
      <c r="H9" s="123">
        <v>0.375</v>
      </c>
      <c r="I9" s="123">
        <v>0.394</v>
      </c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>
        <v>29</v>
      </c>
      <c r="D12" s="29">
        <v>30</v>
      </c>
      <c r="E12" s="29">
        <v>30</v>
      </c>
      <c r="F12" s="30"/>
      <c r="G12" s="30"/>
      <c r="H12" s="123">
        <v>0.497</v>
      </c>
      <c r="I12" s="123">
        <v>0.51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52</v>
      </c>
      <c r="D13" s="37">
        <v>55</v>
      </c>
      <c r="E13" s="37">
        <v>55</v>
      </c>
      <c r="F13" s="38">
        <v>100</v>
      </c>
      <c r="G13" s="39"/>
      <c r="H13" s="124">
        <v>0.872</v>
      </c>
      <c r="I13" s="125">
        <v>0.904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>
        <v>6</v>
      </c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>
        <v>8</v>
      </c>
      <c r="D34" s="29">
        <v>4</v>
      </c>
      <c r="E34" s="29">
        <v>4</v>
      </c>
      <c r="F34" s="30"/>
      <c r="G34" s="30"/>
      <c r="H34" s="123">
        <v>0.16</v>
      </c>
      <c r="I34" s="123">
        <v>0.07</v>
      </c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>
        <v>1</v>
      </c>
      <c r="D36" s="29">
        <v>1</v>
      </c>
      <c r="E36" s="29">
        <v>1</v>
      </c>
      <c r="F36" s="30"/>
      <c r="G36" s="30"/>
      <c r="H36" s="123">
        <v>0.018</v>
      </c>
      <c r="I36" s="123">
        <v>0.017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9</v>
      </c>
      <c r="D37" s="37">
        <v>5</v>
      </c>
      <c r="E37" s="37">
        <v>11</v>
      </c>
      <c r="F37" s="38">
        <v>220</v>
      </c>
      <c r="G37" s="39"/>
      <c r="H37" s="124">
        <v>0.178</v>
      </c>
      <c r="I37" s="125">
        <v>0.08700000000000001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115</v>
      </c>
      <c r="D39" s="37">
        <v>115</v>
      </c>
      <c r="E39" s="37">
        <v>110</v>
      </c>
      <c r="F39" s="38">
        <v>95.65217391304348</v>
      </c>
      <c r="G39" s="39"/>
      <c r="H39" s="124">
        <v>2.579</v>
      </c>
      <c r="I39" s="125">
        <v>2.58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1012</v>
      </c>
      <c r="D66" s="37">
        <v>1012</v>
      </c>
      <c r="E66" s="37">
        <v>310</v>
      </c>
      <c r="F66" s="38">
        <v>30.632411067193676</v>
      </c>
      <c r="G66" s="39"/>
      <c r="H66" s="124">
        <v>20.5</v>
      </c>
      <c r="I66" s="125">
        <v>29.652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52</v>
      </c>
      <c r="D72" s="29">
        <v>48</v>
      </c>
      <c r="E72" s="29">
        <v>70</v>
      </c>
      <c r="F72" s="30"/>
      <c r="G72" s="30"/>
      <c r="H72" s="123">
        <v>0.964</v>
      </c>
      <c r="I72" s="123">
        <v>0.967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550</v>
      </c>
      <c r="D73" s="29">
        <v>423</v>
      </c>
      <c r="E73" s="29">
        <v>490</v>
      </c>
      <c r="F73" s="30"/>
      <c r="G73" s="30"/>
      <c r="H73" s="123">
        <v>13.2</v>
      </c>
      <c r="I73" s="123">
        <v>11.825</v>
      </c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33</v>
      </c>
      <c r="D75" s="29">
        <v>35</v>
      </c>
      <c r="E75" s="29">
        <v>35</v>
      </c>
      <c r="F75" s="30"/>
      <c r="G75" s="30"/>
      <c r="H75" s="123">
        <v>1.08</v>
      </c>
      <c r="I75" s="123">
        <v>1.292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8</v>
      </c>
      <c r="D76" s="29">
        <v>4</v>
      </c>
      <c r="E76" s="29">
        <v>4</v>
      </c>
      <c r="F76" s="30"/>
      <c r="G76" s="30"/>
      <c r="H76" s="123">
        <v>0.192</v>
      </c>
      <c r="I76" s="123">
        <v>0.1</v>
      </c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>
        <v>173</v>
      </c>
      <c r="D78" s="29">
        <v>140</v>
      </c>
      <c r="E78" s="29">
        <v>140</v>
      </c>
      <c r="F78" s="30"/>
      <c r="G78" s="30"/>
      <c r="H78" s="123">
        <v>6.002</v>
      </c>
      <c r="I78" s="123">
        <v>3.92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100</v>
      </c>
      <c r="D79" s="29">
        <v>100</v>
      </c>
      <c r="E79" s="29">
        <v>200</v>
      </c>
      <c r="F79" s="30"/>
      <c r="G79" s="30"/>
      <c r="H79" s="123">
        <v>2.3</v>
      </c>
      <c r="I79" s="123">
        <v>1.5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916</v>
      </c>
      <c r="D80" s="37">
        <v>750</v>
      </c>
      <c r="E80" s="37">
        <v>939</v>
      </c>
      <c r="F80" s="38">
        <v>125.2</v>
      </c>
      <c r="G80" s="39"/>
      <c r="H80" s="124">
        <v>23.738</v>
      </c>
      <c r="I80" s="125">
        <v>19.604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505</v>
      </c>
      <c r="D82" s="29">
        <v>504</v>
      </c>
      <c r="E82" s="29">
        <v>505</v>
      </c>
      <c r="F82" s="30"/>
      <c r="G82" s="30"/>
      <c r="H82" s="123">
        <v>18.908</v>
      </c>
      <c r="I82" s="123">
        <v>13.359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708</v>
      </c>
      <c r="D83" s="29">
        <v>708</v>
      </c>
      <c r="E83" s="29">
        <v>708</v>
      </c>
      <c r="F83" s="30"/>
      <c r="G83" s="30"/>
      <c r="H83" s="123">
        <v>15.481</v>
      </c>
      <c r="I83" s="123">
        <v>14.553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1213</v>
      </c>
      <c r="D84" s="37">
        <v>1212</v>
      </c>
      <c r="E84" s="37">
        <v>1213</v>
      </c>
      <c r="F84" s="38">
        <v>100.08250825082509</v>
      </c>
      <c r="G84" s="39"/>
      <c r="H84" s="124">
        <v>34.389</v>
      </c>
      <c r="I84" s="125">
        <v>27.912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3317</v>
      </c>
      <c r="D87" s="48">
        <v>3149</v>
      </c>
      <c r="E87" s="48">
        <v>2638</v>
      </c>
      <c r="F87" s="49">
        <v>83.77262623054938</v>
      </c>
      <c r="G87" s="39"/>
      <c r="H87" s="128">
        <v>82.256</v>
      </c>
      <c r="I87" s="129">
        <v>80.739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41</v>
      </c>
      <c r="D9" s="29">
        <v>45</v>
      </c>
      <c r="E9" s="29">
        <v>39</v>
      </c>
      <c r="F9" s="30"/>
      <c r="G9" s="30"/>
      <c r="H9" s="123">
        <v>0.621</v>
      </c>
      <c r="I9" s="123">
        <v>0.712</v>
      </c>
      <c r="J9" s="123">
        <v>0.578</v>
      </c>
      <c r="K9" s="31"/>
    </row>
    <row r="10" spans="1:11" s="32" customFormat="1" ht="11.25" customHeight="1">
      <c r="A10" s="34" t="s">
        <v>9</v>
      </c>
      <c r="B10" s="28"/>
      <c r="C10" s="29">
        <v>570</v>
      </c>
      <c r="D10" s="29">
        <v>508</v>
      </c>
      <c r="E10" s="29">
        <v>570</v>
      </c>
      <c r="F10" s="30"/>
      <c r="G10" s="30"/>
      <c r="H10" s="123">
        <v>8.55</v>
      </c>
      <c r="I10" s="123">
        <v>8.55</v>
      </c>
      <c r="J10" s="123">
        <v>8.128</v>
      </c>
      <c r="K10" s="31"/>
    </row>
    <row r="11" spans="1:11" s="32" customFormat="1" ht="11.25" customHeight="1">
      <c r="A11" s="27" t="s">
        <v>10</v>
      </c>
      <c r="B11" s="28"/>
      <c r="C11" s="29">
        <v>608</v>
      </c>
      <c r="D11" s="29">
        <v>544</v>
      </c>
      <c r="E11" s="29">
        <v>582</v>
      </c>
      <c r="F11" s="30"/>
      <c r="G11" s="30"/>
      <c r="H11" s="123">
        <v>9.59</v>
      </c>
      <c r="I11" s="123">
        <v>8.16</v>
      </c>
      <c r="J11" s="123">
        <v>9.126</v>
      </c>
      <c r="K11" s="31"/>
    </row>
    <row r="12" spans="1:11" s="32" customFormat="1" ht="11.25" customHeight="1">
      <c r="A12" s="34" t="s">
        <v>11</v>
      </c>
      <c r="B12" s="28"/>
      <c r="C12" s="29">
        <v>20</v>
      </c>
      <c r="D12" s="29">
        <v>18</v>
      </c>
      <c r="E12" s="29">
        <v>19</v>
      </c>
      <c r="F12" s="30"/>
      <c r="G12" s="30"/>
      <c r="H12" s="123">
        <v>0.251</v>
      </c>
      <c r="I12" s="123">
        <v>0.239</v>
      </c>
      <c r="J12" s="123">
        <v>0.242</v>
      </c>
      <c r="K12" s="31"/>
    </row>
    <row r="13" spans="1:11" s="23" customFormat="1" ht="11.25" customHeight="1">
      <c r="A13" s="35" t="s">
        <v>12</v>
      </c>
      <c r="B13" s="36"/>
      <c r="C13" s="37">
        <v>1239</v>
      </c>
      <c r="D13" s="37">
        <v>1115</v>
      </c>
      <c r="E13" s="37">
        <v>1210</v>
      </c>
      <c r="F13" s="38">
        <v>108.5201793721973</v>
      </c>
      <c r="G13" s="39"/>
      <c r="H13" s="124">
        <v>19.012000000000004</v>
      </c>
      <c r="I13" s="125">
        <v>17.661</v>
      </c>
      <c r="J13" s="125">
        <v>18.074</v>
      </c>
      <c r="K13" s="40">
        <v>102.33848592944906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4">
        <v>3.484</v>
      </c>
      <c r="I17" s="125">
        <v>4.41</v>
      </c>
      <c r="J17" s="125">
        <v>5.145</v>
      </c>
      <c r="K17" s="40">
        <v>116.66666666666666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916</v>
      </c>
      <c r="D19" s="29">
        <v>888</v>
      </c>
      <c r="E19" s="29">
        <v>789</v>
      </c>
      <c r="F19" s="30"/>
      <c r="G19" s="30"/>
      <c r="H19" s="123">
        <v>34.81</v>
      </c>
      <c r="I19" s="123">
        <v>24.865</v>
      </c>
      <c r="J19" s="123">
        <v>30.372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10</v>
      </c>
      <c r="D21" s="29">
        <v>10</v>
      </c>
      <c r="E21" s="29">
        <v>12</v>
      </c>
      <c r="F21" s="30"/>
      <c r="G21" s="30"/>
      <c r="H21" s="123">
        <v>0.24</v>
      </c>
      <c r="I21" s="123">
        <v>0.301</v>
      </c>
      <c r="J21" s="123">
        <v>0.36</v>
      </c>
      <c r="K21" s="31"/>
    </row>
    <row r="22" spans="1:11" s="23" customFormat="1" ht="11.25" customHeight="1">
      <c r="A22" s="35" t="s">
        <v>18</v>
      </c>
      <c r="B22" s="36"/>
      <c r="C22" s="37">
        <v>926</v>
      </c>
      <c r="D22" s="37">
        <v>898</v>
      </c>
      <c r="E22" s="37">
        <v>801</v>
      </c>
      <c r="F22" s="38">
        <v>89.19821826280624</v>
      </c>
      <c r="G22" s="39"/>
      <c r="H22" s="124">
        <v>35.050000000000004</v>
      </c>
      <c r="I22" s="125">
        <v>25.165999999999997</v>
      </c>
      <c r="J22" s="125">
        <v>30.732</v>
      </c>
      <c r="K22" s="40">
        <v>122.11714217595168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162</v>
      </c>
      <c r="D24" s="37">
        <v>163</v>
      </c>
      <c r="E24" s="37">
        <v>151</v>
      </c>
      <c r="F24" s="38">
        <v>92.63803680981596</v>
      </c>
      <c r="G24" s="39"/>
      <c r="H24" s="124">
        <v>3.403</v>
      </c>
      <c r="I24" s="125">
        <v>2.847</v>
      </c>
      <c r="J24" s="125">
        <v>3.19</v>
      </c>
      <c r="K24" s="40">
        <v>112.04776958201616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310</v>
      </c>
      <c r="D26" s="37">
        <v>238</v>
      </c>
      <c r="E26" s="37">
        <v>250</v>
      </c>
      <c r="F26" s="38">
        <v>105.04201680672269</v>
      </c>
      <c r="G26" s="39"/>
      <c r="H26" s="124">
        <v>15.5</v>
      </c>
      <c r="I26" s="125">
        <v>12.59</v>
      </c>
      <c r="J26" s="125">
        <v>13.9</v>
      </c>
      <c r="K26" s="40">
        <v>110.40508339952343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26</v>
      </c>
      <c r="D28" s="29">
        <v>49</v>
      </c>
      <c r="E28" s="29">
        <v>53</v>
      </c>
      <c r="F28" s="30"/>
      <c r="G28" s="30"/>
      <c r="H28" s="123">
        <v>0.544</v>
      </c>
      <c r="I28" s="123">
        <v>1.175</v>
      </c>
      <c r="J28" s="123">
        <v>1.7</v>
      </c>
      <c r="K28" s="31"/>
    </row>
    <row r="29" spans="1:11" s="32" customFormat="1" ht="11.25" customHeight="1">
      <c r="A29" s="34" t="s">
        <v>22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23">
        <v>4.325</v>
      </c>
      <c r="I29" s="123">
        <v>3.167</v>
      </c>
      <c r="J29" s="123">
        <v>3.91</v>
      </c>
      <c r="K29" s="31"/>
    </row>
    <row r="30" spans="1:11" s="32" customFormat="1" ht="11.25" customHeight="1">
      <c r="A30" s="34" t="s">
        <v>23</v>
      </c>
      <c r="B30" s="28"/>
      <c r="C30" s="29">
        <v>45</v>
      </c>
      <c r="D30" s="29">
        <v>35</v>
      </c>
      <c r="E30" s="29">
        <v>12</v>
      </c>
      <c r="F30" s="30"/>
      <c r="G30" s="30"/>
      <c r="H30" s="123">
        <v>1.575</v>
      </c>
      <c r="I30" s="123">
        <v>1.225</v>
      </c>
      <c r="J30" s="123">
        <v>0.429</v>
      </c>
      <c r="K30" s="31"/>
    </row>
    <row r="31" spans="1:11" s="23" customFormat="1" ht="11.25" customHeight="1">
      <c r="A31" s="41" t="s">
        <v>24</v>
      </c>
      <c r="B31" s="36"/>
      <c r="C31" s="37">
        <v>244</v>
      </c>
      <c r="D31" s="37">
        <v>265</v>
      </c>
      <c r="E31" s="37">
        <v>295</v>
      </c>
      <c r="F31" s="38">
        <v>111.32075471698113</v>
      </c>
      <c r="G31" s="39"/>
      <c r="H31" s="124">
        <v>6.444</v>
      </c>
      <c r="I31" s="125">
        <v>5.567</v>
      </c>
      <c r="J31" s="125">
        <v>6.039000000000001</v>
      </c>
      <c r="K31" s="40">
        <v>108.47853421950782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20</v>
      </c>
      <c r="D33" s="29">
        <v>14</v>
      </c>
      <c r="E33" s="29">
        <v>14</v>
      </c>
      <c r="F33" s="30"/>
      <c r="G33" s="30"/>
      <c r="H33" s="123">
        <v>0.583</v>
      </c>
      <c r="I33" s="123">
        <v>0.411</v>
      </c>
      <c r="J33" s="123">
        <v>0.413</v>
      </c>
      <c r="K33" s="31"/>
    </row>
    <row r="34" spans="1:11" s="32" customFormat="1" ht="11.25" customHeight="1">
      <c r="A34" s="34" t="s">
        <v>26</v>
      </c>
      <c r="B34" s="28"/>
      <c r="C34" s="29">
        <v>11</v>
      </c>
      <c r="D34" s="29">
        <v>10</v>
      </c>
      <c r="E34" s="29">
        <v>6</v>
      </c>
      <c r="F34" s="30"/>
      <c r="G34" s="30"/>
      <c r="H34" s="123">
        <v>0.583</v>
      </c>
      <c r="I34" s="123">
        <v>0.146</v>
      </c>
      <c r="J34" s="123">
        <v>0.068</v>
      </c>
      <c r="K34" s="31"/>
    </row>
    <row r="35" spans="1:11" s="32" customFormat="1" ht="11.25" customHeight="1">
      <c r="A35" s="34" t="s">
        <v>27</v>
      </c>
      <c r="B35" s="28"/>
      <c r="C35" s="29">
        <v>7</v>
      </c>
      <c r="D35" s="29">
        <v>3</v>
      </c>
      <c r="E35" s="29">
        <v>3</v>
      </c>
      <c r="F35" s="30"/>
      <c r="G35" s="30"/>
      <c r="H35" s="123">
        <v>0.161</v>
      </c>
      <c r="I35" s="123">
        <v>0.019</v>
      </c>
      <c r="J35" s="123">
        <v>0.086</v>
      </c>
      <c r="K35" s="31"/>
    </row>
    <row r="36" spans="1:11" s="32" customFormat="1" ht="11.25" customHeight="1">
      <c r="A36" s="34" t="s">
        <v>28</v>
      </c>
      <c r="B36" s="28"/>
      <c r="C36" s="29"/>
      <c r="D36" s="29">
        <v>1</v>
      </c>
      <c r="E36" s="29">
        <v>1</v>
      </c>
      <c r="F36" s="30"/>
      <c r="G36" s="30"/>
      <c r="H36" s="123"/>
      <c r="I36" s="123">
        <v>0.018</v>
      </c>
      <c r="J36" s="123">
        <v>0.018</v>
      </c>
      <c r="K36" s="31"/>
    </row>
    <row r="37" spans="1:11" s="23" customFormat="1" ht="11.25" customHeight="1">
      <c r="A37" s="35" t="s">
        <v>29</v>
      </c>
      <c r="B37" s="36"/>
      <c r="C37" s="37">
        <v>38</v>
      </c>
      <c r="D37" s="37">
        <v>28</v>
      </c>
      <c r="E37" s="37">
        <v>24</v>
      </c>
      <c r="F37" s="38">
        <v>85.71428571428571</v>
      </c>
      <c r="G37" s="39"/>
      <c r="H37" s="124">
        <v>1.327</v>
      </c>
      <c r="I37" s="125">
        <v>0.594</v>
      </c>
      <c r="J37" s="125">
        <v>0.585</v>
      </c>
      <c r="K37" s="40">
        <v>98.48484848484848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280</v>
      </c>
      <c r="D39" s="37">
        <v>278</v>
      </c>
      <c r="E39" s="37">
        <v>265</v>
      </c>
      <c r="F39" s="38">
        <v>95.32374100719424</v>
      </c>
      <c r="G39" s="39"/>
      <c r="H39" s="124">
        <v>9.1</v>
      </c>
      <c r="I39" s="125">
        <v>8.475</v>
      </c>
      <c r="J39" s="125">
        <v>8.1</v>
      </c>
      <c r="K39" s="40">
        <v>95.57522123893806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1178</v>
      </c>
      <c r="D41" s="29">
        <v>1037</v>
      </c>
      <c r="E41" s="29">
        <v>1039</v>
      </c>
      <c r="F41" s="30"/>
      <c r="G41" s="30"/>
      <c r="H41" s="123">
        <v>60.537</v>
      </c>
      <c r="I41" s="123">
        <v>50.897</v>
      </c>
      <c r="J41" s="123">
        <v>57.675</v>
      </c>
      <c r="K41" s="31"/>
    </row>
    <row r="42" spans="1:11" s="32" customFormat="1" ht="11.25" customHeight="1">
      <c r="A42" s="34" t="s">
        <v>32</v>
      </c>
      <c r="B42" s="28"/>
      <c r="C42" s="29">
        <v>1389</v>
      </c>
      <c r="D42" s="29">
        <v>1286</v>
      </c>
      <c r="E42" s="29">
        <v>1169</v>
      </c>
      <c r="F42" s="30"/>
      <c r="G42" s="30"/>
      <c r="H42" s="123">
        <v>56.949</v>
      </c>
      <c r="I42" s="123">
        <v>44.61</v>
      </c>
      <c r="J42" s="123">
        <v>47.345</v>
      </c>
      <c r="K42" s="31"/>
    </row>
    <row r="43" spans="1:11" s="32" customFormat="1" ht="11.25" customHeight="1">
      <c r="A43" s="34" t="s">
        <v>33</v>
      </c>
      <c r="B43" s="28"/>
      <c r="C43" s="29">
        <v>1278</v>
      </c>
      <c r="D43" s="29">
        <v>1124</v>
      </c>
      <c r="E43" s="29">
        <v>1130</v>
      </c>
      <c r="F43" s="30"/>
      <c r="G43" s="30"/>
      <c r="H43" s="123">
        <v>60.066</v>
      </c>
      <c r="I43" s="123">
        <v>42.686</v>
      </c>
      <c r="J43" s="123">
        <v>55.37</v>
      </c>
      <c r="K43" s="31"/>
    </row>
    <row r="44" spans="1:11" s="32" customFormat="1" ht="11.25" customHeight="1">
      <c r="A44" s="34" t="s">
        <v>34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23">
        <v>34.327</v>
      </c>
      <c r="I44" s="123">
        <v>24.763</v>
      </c>
      <c r="J44" s="123">
        <v>28.688</v>
      </c>
      <c r="K44" s="31"/>
    </row>
    <row r="45" spans="1:11" s="32" customFormat="1" ht="11.25" customHeight="1">
      <c r="A45" s="34" t="s">
        <v>35</v>
      </c>
      <c r="B45" s="28"/>
      <c r="C45" s="29">
        <v>2419</v>
      </c>
      <c r="D45" s="29">
        <v>2462</v>
      </c>
      <c r="E45" s="29">
        <v>2721</v>
      </c>
      <c r="F45" s="30"/>
      <c r="G45" s="30"/>
      <c r="H45" s="123">
        <v>116.112</v>
      </c>
      <c r="I45" s="123">
        <v>118.176</v>
      </c>
      <c r="J45" s="123">
        <v>130.608</v>
      </c>
      <c r="K45" s="31"/>
    </row>
    <row r="46" spans="1:11" s="32" customFormat="1" ht="11.25" customHeight="1">
      <c r="A46" s="34" t="s">
        <v>36</v>
      </c>
      <c r="B46" s="28"/>
      <c r="C46" s="29">
        <v>1472</v>
      </c>
      <c r="D46" s="29">
        <v>1486</v>
      </c>
      <c r="E46" s="29">
        <v>1506</v>
      </c>
      <c r="F46" s="30"/>
      <c r="G46" s="30"/>
      <c r="H46" s="123">
        <v>66.24</v>
      </c>
      <c r="I46" s="123">
        <v>59.44</v>
      </c>
      <c r="J46" s="123">
        <v>67.77</v>
      </c>
      <c r="K46" s="31"/>
    </row>
    <row r="47" spans="1:11" s="32" customFormat="1" ht="11.25" customHeight="1">
      <c r="A47" s="34" t="s">
        <v>37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23">
        <v>14.238</v>
      </c>
      <c r="I47" s="123">
        <v>13.275</v>
      </c>
      <c r="J47" s="123">
        <v>12.92</v>
      </c>
      <c r="K47" s="31"/>
    </row>
    <row r="48" spans="1:11" s="32" customFormat="1" ht="11.25" customHeight="1">
      <c r="A48" s="34" t="s">
        <v>38</v>
      </c>
      <c r="B48" s="28"/>
      <c r="C48" s="29">
        <v>2342</v>
      </c>
      <c r="D48" s="29">
        <v>2246</v>
      </c>
      <c r="E48" s="29">
        <v>2398</v>
      </c>
      <c r="F48" s="30"/>
      <c r="G48" s="30"/>
      <c r="H48" s="123">
        <v>121.784</v>
      </c>
      <c r="I48" s="123">
        <v>107.808</v>
      </c>
      <c r="J48" s="123">
        <v>124.696</v>
      </c>
      <c r="K48" s="31"/>
    </row>
    <row r="49" spans="1:11" s="32" customFormat="1" ht="11.25" customHeight="1">
      <c r="A49" s="34" t="s">
        <v>39</v>
      </c>
      <c r="B49" s="28"/>
      <c r="C49" s="29">
        <v>497</v>
      </c>
      <c r="D49" s="29">
        <v>472</v>
      </c>
      <c r="E49" s="29">
        <v>460</v>
      </c>
      <c r="F49" s="30"/>
      <c r="G49" s="30"/>
      <c r="H49" s="123">
        <v>27.335</v>
      </c>
      <c r="I49" s="123">
        <v>23.6</v>
      </c>
      <c r="J49" s="123">
        <v>27.6</v>
      </c>
      <c r="K49" s="31"/>
    </row>
    <row r="50" spans="1:11" s="23" customFormat="1" ht="11.25" customHeight="1">
      <c r="A50" s="41" t="s">
        <v>40</v>
      </c>
      <c r="B50" s="36"/>
      <c r="C50" s="37">
        <v>11732</v>
      </c>
      <c r="D50" s="37">
        <v>11073</v>
      </c>
      <c r="E50" s="37">
        <v>11421</v>
      </c>
      <c r="F50" s="38">
        <v>103.1427797344893</v>
      </c>
      <c r="G50" s="39"/>
      <c r="H50" s="124">
        <v>557.5880000000001</v>
      </c>
      <c r="I50" s="125">
        <v>485.255</v>
      </c>
      <c r="J50" s="125">
        <v>552.672</v>
      </c>
      <c r="K50" s="40">
        <v>113.89310774747298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79</v>
      </c>
      <c r="D52" s="37">
        <v>12</v>
      </c>
      <c r="E52" s="37">
        <v>13</v>
      </c>
      <c r="F52" s="38">
        <v>108.33333333333333</v>
      </c>
      <c r="G52" s="39"/>
      <c r="H52" s="124">
        <v>2.945</v>
      </c>
      <c r="I52" s="125">
        <v>0.339</v>
      </c>
      <c r="J52" s="125">
        <v>0.677</v>
      </c>
      <c r="K52" s="40">
        <v>199.70501474926255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300</v>
      </c>
      <c r="D54" s="29">
        <v>200</v>
      </c>
      <c r="E54" s="29">
        <v>250</v>
      </c>
      <c r="F54" s="30"/>
      <c r="G54" s="30"/>
      <c r="H54" s="123">
        <v>9.45</v>
      </c>
      <c r="I54" s="123">
        <v>6.8</v>
      </c>
      <c r="J54" s="123">
        <v>8.75</v>
      </c>
      <c r="K54" s="31"/>
    </row>
    <row r="55" spans="1:11" s="32" customFormat="1" ht="11.25" customHeight="1">
      <c r="A55" s="34" t="s">
        <v>43</v>
      </c>
      <c r="B55" s="28"/>
      <c r="C55" s="29">
        <v>151</v>
      </c>
      <c r="D55" s="29">
        <v>98</v>
      </c>
      <c r="E55" s="29">
        <v>86</v>
      </c>
      <c r="F55" s="30"/>
      <c r="G55" s="30"/>
      <c r="H55" s="123">
        <v>4.53</v>
      </c>
      <c r="I55" s="123">
        <v>3.146</v>
      </c>
      <c r="J55" s="123">
        <v>2.666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80</v>
      </c>
      <c r="D58" s="29">
        <v>90</v>
      </c>
      <c r="E58" s="29">
        <v>71</v>
      </c>
      <c r="F58" s="30"/>
      <c r="G58" s="30"/>
      <c r="H58" s="123">
        <v>2.88</v>
      </c>
      <c r="I58" s="123">
        <v>1.44</v>
      </c>
      <c r="J58" s="123">
        <v>1.42</v>
      </c>
      <c r="K58" s="31"/>
    </row>
    <row r="59" spans="1:11" s="23" customFormat="1" ht="11.25" customHeight="1">
      <c r="A59" s="35" t="s">
        <v>47</v>
      </c>
      <c r="B59" s="36"/>
      <c r="C59" s="37">
        <v>531</v>
      </c>
      <c r="D59" s="37">
        <v>388</v>
      </c>
      <c r="E59" s="37">
        <v>407</v>
      </c>
      <c r="F59" s="38">
        <v>104.89690721649484</v>
      </c>
      <c r="G59" s="39"/>
      <c r="H59" s="124">
        <v>16.86</v>
      </c>
      <c r="I59" s="125">
        <v>11.386</v>
      </c>
      <c r="J59" s="125">
        <v>12.836</v>
      </c>
      <c r="K59" s="40">
        <v>112.73493764271915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216</v>
      </c>
      <c r="D61" s="29">
        <v>196</v>
      </c>
      <c r="E61" s="29">
        <v>216</v>
      </c>
      <c r="F61" s="30"/>
      <c r="G61" s="30"/>
      <c r="H61" s="123">
        <v>5.4</v>
      </c>
      <c r="I61" s="123">
        <v>4.866</v>
      </c>
      <c r="J61" s="123">
        <v>5.832</v>
      </c>
      <c r="K61" s="31"/>
    </row>
    <row r="62" spans="1:11" s="32" customFormat="1" ht="11.25" customHeight="1">
      <c r="A62" s="34" t="s">
        <v>49</v>
      </c>
      <c r="B62" s="28"/>
      <c r="C62" s="29">
        <v>103</v>
      </c>
      <c r="D62" s="29">
        <v>104</v>
      </c>
      <c r="E62" s="29">
        <v>104</v>
      </c>
      <c r="F62" s="30"/>
      <c r="G62" s="30"/>
      <c r="H62" s="123">
        <v>1.505</v>
      </c>
      <c r="I62" s="123">
        <v>1.528</v>
      </c>
      <c r="J62" s="123">
        <v>1.234</v>
      </c>
      <c r="K62" s="31"/>
    </row>
    <row r="63" spans="1:11" s="32" customFormat="1" ht="11.25" customHeight="1">
      <c r="A63" s="34" t="s">
        <v>50</v>
      </c>
      <c r="B63" s="28"/>
      <c r="C63" s="29">
        <v>115</v>
      </c>
      <c r="D63" s="29">
        <v>115</v>
      </c>
      <c r="E63" s="29">
        <v>118</v>
      </c>
      <c r="F63" s="30"/>
      <c r="G63" s="30"/>
      <c r="H63" s="123">
        <v>2.185</v>
      </c>
      <c r="I63" s="123">
        <v>2.185</v>
      </c>
      <c r="J63" s="123">
        <v>2.242</v>
      </c>
      <c r="K63" s="31"/>
    </row>
    <row r="64" spans="1:11" s="23" customFormat="1" ht="11.25" customHeight="1">
      <c r="A64" s="35" t="s">
        <v>51</v>
      </c>
      <c r="B64" s="36"/>
      <c r="C64" s="37">
        <v>434</v>
      </c>
      <c r="D64" s="37">
        <v>415</v>
      </c>
      <c r="E64" s="37">
        <v>438</v>
      </c>
      <c r="F64" s="38">
        <v>105.5421686746988</v>
      </c>
      <c r="G64" s="39"/>
      <c r="H64" s="124">
        <v>9.09</v>
      </c>
      <c r="I64" s="125">
        <v>8.579</v>
      </c>
      <c r="J64" s="125">
        <v>9.308</v>
      </c>
      <c r="K64" s="40">
        <v>108.49749388040563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340</v>
      </c>
      <c r="D66" s="37">
        <v>276</v>
      </c>
      <c r="E66" s="37">
        <v>450</v>
      </c>
      <c r="F66" s="38">
        <v>163.04347826086956</v>
      </c>
      <c r="G66" s="39"/>
      <c r="H66" s="124">
        <v>8.874</v>
      </c>
      <c r="I66" s="125">
        <v>12.9</v>
      </c>
      <c r="J66" s="125">
        <v>13.545</v>
      </c>
      <c r="K66" s="40">
        <v>105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56</v>
      </c>
      <c r="D72" s="29">
        <v>86</v>
      </c>
      <c r="E72" s="29">
        <v>86</v>
      </c>
      <c r="F72" s="30"/>
      <c r="G72" s="30"/>
      <c r="H72" s="123">
        <v>1.202</v>
      </c>
      <c r="I72" s="123">
        <v>2.064</v>
      </c>
      <c r="J72" s="123">
        <v>2.568</v>
      </c>
      <c r="K72" s="31"/>
    </row>
    <row r="73" spans="1:11" s="32" customFormat="1" ht="11.25" customHeight="1">
      <c r="A73" s="34" t="s">
        <v>57</v>
      </c>
      <c r="B73" s="28"/>
      <c r="C73" s="29">
        <v>305</v>
      </c>
      <c r="D73" s="29">
        <v>310</v>
      </c>
      <c r="E73" s="29">
        <v>261</v>
      </c>
      <c r="F73" s="30"/>
      <c r="G73" s="30"/>
      <c r="H73" s="123">
        <v>5.954</v>
      </c>
      <c r="I73" s="123">
        <v>9.672</v>
      </c>
      <c r="J73" s="123">
        <v>6.312</v>
      </c>
      <c r="K73" s="31"/>
    </row>
    <row r="74" spans="1:11" s="32" customFormat="1" ht="11.25" customHeight="1">
      <c r="A74" s="34" t="s">
        <v>58</v>
      </c>
      <c r="B74" s="28"/>
      <c r="C74" s="29">
        <v>60</v>
      </c>
      <c r="D74" s="29">
        <v>48</v>
      </c>
      <c r="E74" s="29">
        <v>45</v>
      </c>
      <c r="F74" s="30"/>
      <c r="G74" s="30"/>
      <c r="H74" s="123">
        <v>1.185</v>
      </c>
      <c r="I74" s="123">
        <v>1.44</v>
      </c>
      <c r="J74" s="123">
        <v>1.35</v>
      </c>
      <c r="K74" s="31"/>
    </row>
    <row r="75" spans="1:11" s="32" customFormat="1" ht="11.25" customHeight="1">
      <c r="A75" s="34" t="s">
        <v>59</v>
      </c>
      <c r="B75" s="28"/>
      <c r="C75" s="29">
        <v>27</v>
      </c>
      <c r="D75" s="29">
        <v>9</v>
      </c>
      <c r="E75" s="29">
        <v>10</v>
      </c>
      <c r="F75" s="30"/>
      <c r="G75" s="30"/>
      <c r="H75" s="123">
        <v>0.836</v>
      </c>
      <c r="I75" s="123">
        <v>0.415</v>
      </c>
      <c r="J75" s="123">
        <v>0.287</v>
      </c>
      <c r="K75" s="31"/>
    </row>
    <row r="76" spans="1:11" s="32" customFormat="1" ht="11.25" customHeight="1">
      <c r="A76" s="34" t="s">
        <v>60</v>
      </c>
      <c r="B76" s="28"/>
      <c r="C76" s="29">
        <v>15</v>
      </c>
      <c r="D76" s="29">
        <v>5</v>
      </c>
      <c r="E76" s="29">
        <v>1</v>
      </c>
      <c r="F76" s="30"/>
      <c r="G76" s="30"/>
      <c r="H76" s="123">
        <v>0.375</v>
      </c>
      <c r="I76" s="123">
        <v>0.1</v>
      </c>
      <c r="J76" s="123">
        <v>0.018</v>
      </c>
      <c r="K76" s="31"/>
    </row>
    <row r="77" spans="1:11" s="32" customFormat="1" ht="11.25" customHeight="1">
      <c r="A77" s="34" t="s">
        <v>61</v>
      </c>
      <c r="B77" s="28"/>
      <c r="C77" s="29">
        <v>15</v>
      </c>
      <c r="D77" s="29">
        <v>19</v>
      </c>
      <c r="E77" s="29">
        <v>19</v>
      </c>
      <c r="F77" s="30"/>
      <c r="G77" s="30"/>
      <c r="H77" s="123">
        <v>0.375</v>
      </c>
      <c r="I77" s="123">
        <v>0.551</v>
      </c>
      <c r="J77" s="123">
        <v>0.551</v>
      </c>
      <c r="K77" s="31"/>
    </row>
    <row r="78" spans="1:11" s="32" customFormat="1" ht="11.25" customHeight="1">
      <c r="A78" s="34" t="s">
        <v>62</v>
      </c>
      <c r="B78" s="28"/>
      <c r="C78" s="29">
        <v>200</v>
      </c>
      <c r="D78" s="29">
        <v>233</v>
      </c>
      <c r="E78" s="29">
        <v>160</v>
      </c>
      <c r="F78" s="30"/>
      <c r="G78" s="30"/>
      <c r="H78" s="123">
        <v>6</v>
      </c>
      <c r="I78" s="123">
        <v>6.654</v>
      </c>
      <c r="J78" s="123">
        <v>5.2</v>
      </c>
      <c r="K78" s="31"/>
    </row>
    <row r="79" spans="1:11" s="32" customFormat="1" ht="11.25" customHeight="1">
      <c r="A79" s="34" t="s">
        <v>63</v>
      </c>
      <c r="B79" s="28"/>
      <c r="C79" s="29">
        <v>300</v>
      </c>
      <c r="D79" s="29">
        <v>300</v>
      </c>
      <c r="E79" s="29">
        <v>200</v>
      </c>
      <c r="F79" s="30"/>
      <c r="G79" s="30"/>
      <c r="H79" s="123">
        <v>9</v>
      </c>
      <c r="I79" s="123">
        <v>9</v>
      </c>
      <c r="J79" s="123">
        <v>6</v>
      </c>
      <c r="K79" s="31"/>
    </row>
    <row r="80" spans="1:11" s="23" customFormat="1" ht="11.25" customHeight="1">
      <c r="A80" s="41" t="s">
        <v>64</v>
      </c>
      <c r="B80" s="36"/>
      <c r="C80" s="37">
        <v>978</v>
      </c>
      <c r="D80" s="37">
        <v>1010</v>
      </c>
      <c r="E80" s="37">
        <v>782</v>
      </c>
      <c r="F80" s="38">
        <v>77.42574257425743</v>
      </c>
      <c r="G80" s="39"/>
      <c r="H80" s="124">
        <v>24.927</v>
      </c>
      <c r="I80" s="125">
        <v>29.896</v>
      </c>
      <c r="J80" s="125">
        <v>22.286</v>
      </c>
      <c r="K80" s="40">
        <v>74.54508964409956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193</v>
      </c>
      <c r="D82" s="29">
        <v>174</v>
      </c>
      <c r="E82" s="29">
        <v>174</v>
      </c>
      <c r="F82" s="30"/>
      <c r="G82" s="30"/>
      <c r="H82" s="123">
        <v>3.387</v>
      </c>
      <c r="I82" s="123">
        <v>6.15</v>
      </c>
      <c r="J82" s="123">
        <v>6.15</v>
      </c>
      <c r="K82" s="31"/>
    </row>
    <row r="83" spans="1:11" s="32" customFormat="1" ht="11.25" customHeight="1">
      <c r="A83" s="34" t="s">
        <v>66</v>
      </c>
      <c r="B83" s="28"/>
      <c r="C83" s="29">
        <v>343</v>
      </c>
      <c r="D83" s="29">
        <v>371</v>
      </c>
      <c r="E83" s="29">
        <v>371</v>
      </c>
      <c r="F83" s="30"/>
      <c r="G83" s="30"/>
      <c r="H83" s="123">
        <v>6.468</v>
      </c>
      <c r="I83" s="123">
        <v>8.075</v>
      </c>
      <c r="J83" s="123">
        <v>8.075</v>
      </c>
      <c r="K83" s="31"/>
    </row>
    <row r="84" spans="1:11" s="23" customFormat="1" ht="11.25" customHeight="1">
      <c r="A84" s="35" t="s">
        <v>67</v>
      </c>
      <c r="B84" s="36"/>
      <c r="C84" s="37">
        <v>536</v>
      </c>
      <c r="D84" s="37">
        <v>545</v>
      </c>
      <c r="E84" s="37">
        <v>545</v>
      </c>
      <c r="F84" s="38">
        <v>100</v>
      </c>
      <c r="G84" s="39"/>
      <c r="H84" s="124">
        <v>9.855</v>
      </c>
      <c r="I84" s="125">
        <v>14.225</v>
      </c>
      <c r="J84" s="125">
        <v>14.225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17967</v>
      </c>
      <c r="D87" s="48">
        <v>16851</v>
      </c>
      <c r="E87" s="48">
        <v>17199</v>
      </c>
      <c r="F87" s="49">
        <v>102.06515933772477</v>
      </c>
      <c r="G87" s="39"/>
      <c r="H87" s="128">
        <v>723.4590000000003</v>
      </c>
      <c r="I87" s="129">
        <v>639.8899999999999</v>
      </c>
      <c r="J87" s="129">
        <v>711.314</v>
      </c>
      <c r="K87" s="49">
        <v>111.16191845473442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4655</v>
      </c>
      <c r="D9" s="29">
        <v>4445</v>
      </c>
      <c r="E9" s="29">
        <v>4419</v>
      </c>
      <c r="F9" s="30"/>
      <c r="G9" s="30"/>
      <c r="H9" s="123">
        <v>102.727</v>
      </c>
      <c r="I9" s="123">
        <v>72.627</v>
      </c>
      <c r="J9" s="123">
        <v>85.734</v>
      </c>
      <c r="K9" s="31"/>
    </row>
    <row r="10" spans="1:11" s="32" customFormat="1" ht="11.25" customHeight="1">
      <c r="A10" s="34" t="s">
        <v>9</v>
      </c>
      <c r="B10" s="28"/>
      <c r="C10" s="29">
        <v>4522</v>
      </c>
      <c r="D10" s="29">
        <v>3466</v>
      </c>
      <c r="E10" s="29">
        <v>4238</v>
      </c>
      <c r="F10" s="30"/>
      <c r="G10" s="30"/>
      <c r="H10" s="123">
        <v>68.115</v>
      </c>
      <c r="I10" s="123">
        <v>46.814</v>
      </c>
      <c r="J10" s="123">
        <v>60.679</v>
      </c>
      <c r="K10" s="31"/>
    </row>
    <row r="11" spans="1:11" s="32" customFormat="1" ht="11.25" customHeight="1">
      <c r="A11" s="27" t="s">
        <v>10</v>
      </c>
      <c r="B11" s="28"/>
      <c r="C11" s="29">
        <v>6598</v>
      </c>
      <c r="D11" s="29">
        <v>5527</v>
      </c>
      <c r="E11" s="29">
        <v>6324</v>
      </c>
      <c r="F11" s="30"/>
      <c r="G11" s="30"/>
      <c r="H11" s="123">
        <v>158.35</v>
      </c>
      <c r="I11" s="123">
        <v>116.68</v>
      </c>
      <c r="J11" s="123">
        <v>130.496</v>
      </c>
      <c r="K11" s="31"/>
    </row>
    <row r="12" spans="1:11" s="32" customFormat="1" ht="11.25" customHeight="1">
      <c r="A12" s="34" t="s">
        <v>11</v>
      </c>
      <c r="B12" s="28"/>
      <c r="C12" s="29">
        <v>2927</v>
      </c>
      <c r="D12" s="29">
        <v>2392</v>
      </c>
      <c r="E12" s="29">
        <v>2789</v>
      </c>
      <c r="F12" s="30"/>
      <c r="G12" s="30"/>
      <c r="H12" s="123">
        <v>52.542</v>
      </c>
      <c r="I12" s="123">
        <v>49.093</v>
      </c>
      <c r="J12" s="123">
        <v>44.83</v>
      </c>
      <c r="K12" s="31"/>
    </row>
    <row r="13" spans="1:11" s="23" customFormat="1" ht="11.25" customHeight="1">
      <c r="A13" s="35" t="s">
        <v>12</v>
      </c>
      <c r="B13" s="36"/>
      <c r="C13" s="37">
        <v>18702</v>
      </c>
      <c r="D13" s="37">
        <v>15830</v>
      </c>
      <c r="E13" s="37">
        <v>17770</v>
      </c>
      <c r="F13" s="38">
        <v>112.25521162349969</v>
      </c>
      <c r="G13" s="39"/>
      <c r="H13" s="124">
        <v>381.73400000000004</v>
      </c>
      <c r="I13" s="125">
        <v>285.214</v>
      </c>
      <c r="J13" s="125">
        <v>321.739</v>
      </c>
      <c r="K13" s="40">
        <v>112.80617360999109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420</v>
      </c>
      <c r="D15" s="37">
        <v>430</v>
      </c>
      <c r="E15" s="37">
        <v>340</v>
      </c>
      <c r="F15" s="38">
        <v>79.06976744186046</v>
      </c>
      <c r="G15" s="39"/>
      <c r="H15" s="124">
        <v>7.77</v>
      </c>
      <c r="I15" s="125">
        <v>7.74</v>
      </c>
      <c r="J15" s="125">
        <v>5.8</v>
      </c>
      <c r="K15" s="40">
        <v>74.93540051679587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4">
        <v>3.484</v>
      </c>
      <c r="I17" s="125">
        <v>4.41</v>
      </c>
      <c r="J17" s="125">
        <v>5.145</v>
      </c>
      <c r="K17" s="40">
        <v>116.66666666666666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1243</v>
      </c>
      <c r="D19" s="29">
        <v>1242</v>
      </c>
      <c r="E19" s="29">
        <v>1177</v>
      </c>
      <c r="F19" s="30"/>
      <c r="G19" s="30"/>
      <c r="H19" s="123">
        <v>49.2</v>
      </c>
      <c r="I19" s="123">
        <v>37.245</v>
      </c>
      <c r="J19" s="123">
        <v>43.257</v>
      </c>
      <c r="K19" s="31"/>
    </row>
    <row r="20" spans="1:11" s="32" customFormat="1" ht="11.25" customHeight="1">
      <c r="A20" s="34" t="s">
        <v>16</v>
      </c>
      <c r="B20" s="28"/>
      <c r="C20" s="29">
        <v>160</v>
      </c>
      <c r="D20" s="29">
        <v>150</v>
      </c>
      <c r="E20" s="29">
        <v>150</v>
      </c>
      <c r="F20" s="30"/>
      <c r="G20" s="30"/>
      <c r="H20" s="123">
        <v>3.5</v>
      </c>
      <c r="I20" s="123">
        <v>3.215</v>
      </c>
      <c r="J20" s="123">
        <v>4.44</v>
      </c>
      <c r="K20" s="31"/>
    </row>
    <row r="21" spans="1:11" s="32" customFormat="1" ht="11.25" customHeight="1">
      <c r="A21" s="34" t="s">
        <v>17</v>
      </c>
      <c r="B21" s="28"/>
      <c r="C21" s="29">
        <v>205</v>
      </c>
      <c r="D21" s="29">
        <v>205</v>
      </c>
      <c r="E21" s="29">
        <v>214</v>
      </c>
      <c r="F21" s="30"/>
      <c r="G21" s="30"/>
      <c r="H21" s="123">
        <v>4.84</v>
      </c>
      <c r="I21" s="123">
        <v>4.951</v>
      </c>
      <c r="J21" s="123">
        <v>5.899</v>
      </c>
      <c r="K21" s="31"/>
    </row>
    <row r="22" spans="1:11" s="23" customFormat="1" ht="11.25" customHeight="1">
      <c r="A22" s="35" t="s">
        <v>18</v>
      </c>
      <c r="B22" s="36"/>
      <c r="C22" s="37">
        <v>1608</v>
      </c>
      <c r="D22" s="37">
        <v>1597</v>
      </c>
      <c r="E22" s="37">
        <v>1541</v>
      </c>
      <c r="F22" s="38">
        <v>96.49342517219787</v>
      </c>
      <c r="G22" s="39"/>
      <c r="H22" s="124">
        <v>57.540000000000006</v>
      </c>
      <c r="I22" s="125">
        <v>45.410999999999994</v>
      </c>
      <c r="J22" s="125">
        <v>53.596</v>
      </c>
      <c r="K22" s="40">
        <v>118.0242672480236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371</v>
      </c>
      <c r="D24" s="37">
        <v>313</v>
      </c>
      <c r="E24" s="37">
        <v>296</v>
      </c>
      <c r="F24" s="38">
        <v>94.56869009584665</v>
      </c>
      <c r="G24" s="39"/>
      <c r="H24" s="124">
        <v>12.101</v>
      </c>
      <c r="I24" s="125">
        <v>8.726</v>
      </c>
      <c r="J24" s="125">
        <v>8.927</v>
      </c>
      <c r="K24" s="40">
        <v>102.30346092138436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760</v>
      </c>
      <c r="D26" s="37">
        <v>634</v>
      </c>
      <c r="E26" s="37">
        <v>590</v>
      </c>
      <c r="F26" s="38">
        <v>93.05993690851734</v>
      </c>
      <c r="G26" s="39"/>
      <c r="H26" s="124">
        <v>38</v>
      </c>
      <c r="I26" s="125">
        <v>29.539</v>
      </c>
      <c r="J26" s="125">
        <v>30.5</v>
      </c>
      <c r="K26" s="40">
        <v>103.25332611124276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61</v>
      </c>
      <c r="D28" s="29">
        <v>114</v>
      </c>
      <c r="E28" s="29">
        <v>123</v>
      </c>
      <c r="F28" s="30"/>
      <c r="G28" s="30"/>
      <c r="H28" s="123">
        <v>1.679</v>
      </c>
      <c r="I28" s="123">
        <v>3.132</v>
      </c>
      <c r="J28" s="123">
        <v>4.5</v>
      </c>
      <c r="K28" s="31"/>
    </row>
    <row r="29" spans="1:11" s="32" customFormat="1" ht="11.25" customHeight="1">
      <c r="A29" s="34" t="s">
        <v>22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23">
        <v>4.325</v>
      </c>
      <c r="I29" s="123">
        <v>3.167</v>
      </c>
      <c r="J29" s="123">
        <v>3.91</v>
      </c>
      <c r="K29" s="31"/>
    </row>
    <row r="30" spans="1:11" s="32" customFormat="1" ht="11.25" customHeight="1">
      <c r="A30" s="34" t="s">
        <v>23</v>
      </c>
      <c r="B30" s="28"/>
      <c r="C30" s="29">
        <v>200</v>
      </c>
      <c r="D30" s="29">
        <v>189</v>
      </c>
      <c r="E30" s="29">
        <v>192</v>
      </c>
      <c r="F30" s="30"/>
      <c r="G30" s="30"/>
      <c r="H30" s="123">
        <v>6.71</v>
      </c>
      <c r="I30" s="123">
        <v>6.42</v>
      </c>
      <c r="J30" s="123">
        <v>6.72</v>
      </c>
      <c r="K30" s="31"/>
    </row>
    <row r="31" spans="1:11" s="23" customFormat="1" ht="11.25" customHeight="1">
      <c r="A31" s="41" t="s">
        <v>24</v>
      </c>
      <c r="B31" s="36"/>
      <c r="C31" s="37">
        <v>434</v>
      </c>
      <c r="D31" s="37">
        <v>484</v>
      </c>
      <c r="E31" s="37">
        <v>545</v>
      </c>
      <c r="F31" s="38">
        <v>112.60330578512396</v>
      </c>
      <c r="G31" s="39"/>
      <c r="H31" s="124">
        <v>12.714</v>
      </c>
      <c r="I31" s="125">
        <v>12.719</v>
      </c>
      <c r="J31" s="125">
        <v>15.129999999999999</v>
      </c>
      <c r="K31" s="40">
        <v>118.95589275886469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292</v>
      </c>
      <c r="D33" s="29">
        <v>295</v>
      </c>
      <c r="E33" s="29">
        <v>246</v>
      </c>
      <c r="F33" s="30"/>
      <c r="G33" s="30"/>
      <c r="H33" s="123">
        <v>6.675</v>
      </c>
      <c r="I33" s="123">
        <v>7.278</v>
      </c>
      <c r="J33" s="123">
        <v>5.732</v>
      </c>
      <c r="K33" s="31"/>
    </row>
    <row r="34" spans="1:11" s="32" customFormat="1" ht="11.25" customHeight="1">
      <c r="A34" s="34" t="s">
        <v>26</v>
      </c>
      <c r="B34" s="28"/>
      <c r="C34" s="29">
        <v>239</v>
      </c>
      <c r="D34" s="29">
        <v>195</v>
      </c>
      <c r="E34" s="29">
        <v>110</v>
      </c>
      <c r="F34" s="30"/>
      <c r="G34" s="30"/>
      <c r="H34" s="123">
        <v>5.859</v>
      </c>
      <c r="I34" s="123">
        <v>4.587</v>
      </c>
      <c r="J34" s="123">
        <v>2.228</v>
      </c>
      <c r="K34" s="31"/>
    </row>
    <row r="35" spans="1:11" s="32" customFormat="1" ht="11.25" customHeight="1">
      <c r="A35" s="34" t="s">
        <v>27</v>
      </c>
      <c r="B35" s="28"/>
      <c r="C35" s="29">
        <v>214</v>
      </c>
      <c r="D35" s="29">
        <v>172</v>
      </c>
      <c r="E35" s="29">
        <v>116</v>
      </c>
      <c r="F35" s="30"/>
      <c r="G35" s="30"/>
      <c r="H35" s="123">
        <v>4.922</v>
      </c>
      <c r="I35" s="123">
        <v>3.518</v>
      </c>
      <c r="J35" s="123">
        <v>2.496</v>
      </c>
      <c r="K35" s="31"/>
    </row>
    <row r="36" spans="1:11" s="32" customFormat="1" ht="11.25" customHeight="1">
      <c r="A36" s="34" t="s">
        <v>28</v>
      </c>
      <c r="B36" s="28"/>
      <c r="C36" s="29">
        <v>182</v>
      </c>
      <c r="D36" s="29">
        <v>195</v>
      </c>
      <c r="E36" s="29">
        <v>195</v>
      </c>
      <c r="F36" s="30"/>
      <c r="G36" s="30"/>
      <c r="H36" s="123">
        <v>4.585</v>
      </c>
      <c r="I36" s="123">
        <v>4.04</v>
      </c>
      <c r="J36" s="123">
        <v>4.035</v>
      </c>
      <c r="K36" s="31"/>
    </row>
    <row r="37" spans="1:11" s="23" customFormat="1" ht="11.25" customHeight="1">
      <c r="A37" s="35" t="s">
        <v>29</v>
      </c>
      <c r="B37" s="36"/>
      <c r="C37" s="37">
        <v>927</v>
      </c>
      <c r="D37" s="37">
        <v>857</v>
      </c>
      <c r="E37" s="37">
        <v>667</v>
      </c>
      <c r="F37" s="38">
        <v>77.8296382730455</v>
      </c>
      <c r="G37" s="39"/>
      <c r="H37" s="124">
        <v>22.041</v>
      </c>
      <c r="I37" s="125">
        <v>19.423</v>
      </c>
      <c r="J37" s="125">
        <v>14.491000000000001</v>
      </c>
      <c r="K37" s="40">
        <v>74.60742418781858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1470</v>
      </c>
      <c r="D39" s="37">
        <v>1130</v>
      </c>
      <c r="E39" s="37">
        <v>1105</v>
      </c>
      <c r="F39" s="38">
        <v>97.78761061946902</v>
      </c>
      <c r="G39" s="39"/>
      <c r="H39" s="124">
        <v>47.7</v>
      </c>
      <c r="I39" s="125">
        <v>40.221</v>
      </c>
      <c r="J39" s="125">
        <v>39.58</v>
      </c>
      <c r="K39" s="40">
        <v>98.40630516396908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1408</v>
      </c>
      <c r="D41" s="29">
        <v>1279</v>
      </c>
      <c r="E41" s="29">
        <v>1294</v>
      </c>
      <c r="F41" s="30"/>
      <c r="G41" s="30"/>
      <c r="H41" s="123">
        <v>70.732</v>
      </c>
      <c r="I41" s="123">
        <v>61.429</v>
      </c>
      <c r="J41" s="123">
        <v>69.604</v>
      </c>
      <c r="K41" s="31"/>
    </row>
    <row r="42" spans="1:11" s="32" customFormat="1" ht="11.25" customHeight="1">
      <c r="A42" s="34" t="s">
        <v>32</v>
      </c>
      <c r="B42" s="28"/>
      <c r="C42" s="29">
        <v>2140</v>
      </c>
      <c r="D42" s="29">
        <v>1979</v>
      </c>
      <c r="E42" s="29">
        <v>1799</v>
      </c>
      <c r="F42" s="30"/>
      <c r="G42" s="30"/>
      <c r="H42" s="123">
        <v>87.365</v>
      </c>
      <c r="I42" s="123">
        <v>67.063</v>
      </c>
      <c r="J42" s="123">
        <v>72.545</v>
      </c>
      <c r="K42" s="31"/>
    </row>
    <row r="43" spans="1:11" s="32" customFormat="1" ht="11.25" customHeight="1">
      <c r="A43" s="34" t="s">
        <v>33</v>
      </c>
      <c r="B43" s="28"/>
      <c r="C43" s="29">
        <v>1301</v>
      </c>
      <c r="D43" s="29">
        <v>1142</v>
      </c>
      <c r="E43" s="29">
        <v>1158</v>
      </c>
      <c r="F43" s="30"/>
      <c r="G43" s="30"/>
      <c r="H43" s="123">
        <v>60.802</v>
      </c>
      <c r="I43" s="123">
        <v>43.226</v>
      </c>
      <c r="J43" s="123">
        <v>56.266</v>
      </c>
      <c r="K43" s="31"/>
    </row>
    <row r="44" spans="1:11" s="32" customFormat="1" ht="11.25" customHeight="1">
      <c r="A44" s="34" t="s">
        <v>34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23">
        <v>34.327</v>
      </c>
      <c r="I44" s="123">
        <v>24.763</v>
      </c>
      <c r="J44" s="123">
        <v>28.688</v>
      </c>
      <c r="K44" s="31"/>
    </row>
    <row r="45" spans="1:11" s="32" customFormat="1" ht="11.25" customHeight="1">
      <c r="A45" s="34" t="s">
        <v>35</v>
      </c>
      <c r="B45" s="28"/>
      <c r="C45" s="29">
        <v>3913</v>
      </c>
      <c r="D45" s="29">
        <v>3892</v>
      </c>
      <c r="E45" s="29">
        <v>4271</v>
      </c>
      <c r="F45" s="30"/>
      <c r="G45" s="30"/>
      <c r="H45" s="123">
        <v>184.836</v>
      </c>
      <c r="I45" s="123">
        <v>186.816</v>
      </c>
      <c r="J45" s="123">
        <v>200.358</v>
      </c>
      <c r="K45" s="31"/>
    </row>
    <row r="46" spans="1:11" s="32" customFormat="1" ht="11.25" customHeight="1">
      <c r="A46" s="34" t="s">
        <v>36</v>
      </c>
      <c r="B46" s="28"/>
      <c r="C46" s="29">
        <v>1872</v>
      </c>
      <c r="D46" s="29">
        <v>1886</v>
      </c>
      <c r="E46" s="29">
        <v>1856</v>
      </c>
      <c r="F46" s="30"/>
      <c r="G46" s="30"/>
      <c r="H46" s="123">
        <v>82.24</v>
      </c>
      <c r="I46" s="123">
        <v>79.44</v>
      </c>
      <c r="J46" s="123">
        <v>83.52</v>
      </c>
      <c r="K46" s="31"/>
    </row>
    <row r="47" spans="1:11" s="32" customFormat="1" ht="11.25" customHeight="1">
      <c r="A47" s="34" t="s">
        <v>37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23">
        <v>14.238</v>
      </c>
      <c r="I47" s="123">
        <v>13.275</v>
      </c>
      <c r="J47" s="123">
        <v>12.92</v>
      </c>
      <c r="K47" s="31"/>
    </row>
    <row r="48" spans="1:11" s="32" customFormat="1" ht="11.25" customHeight="1">
      <c r="A48" s="34" t="s">
        <v>38</v>
      </c>
      <c r="B48" s="28"/>
      <c r="C48" s="29">
        <v>4696</v>
      </c>
      <c r="D48" s="29">
        <v>4476</v>
      </c>
      <c r="E48" s="29">
        <v>4791</v>
      </c>
      <c r="F48" s="30"/>
      <c r="G48" s="30"/>
      <c r="H48" s="123">
        <v>232.422</v>
      </c>
      <c r="I48" s="123">
        <v>197.008</v>
      </c>
      <c r="J48" s="123">
        <v>241.953</v>
      </c>
      <c r="K48" s="31"/>
    </row>
    <row r="49" spans="1:11" s="32" customFormat="1" ht="11.25" customHeight="1">
      <c r="A49" s="34" t="s">
        <v>39</v>
      </c>
      <c r="B49" s="28"/>
      <c r="C49" s="29">
        <v>832</v>
      </c>
      <c r="D49" s="29">
        <v>789</v>
      </c>
      <c r="E49" s="29">
        <v>767</v>
      </c>
      <c r="F49" s="30"/>
      <c r="G49" s="30"/>
      <c r="H49" s="123">
        <v>42.41</v>
      </c>
      <c r="I49" s="123">
        <v>37.865</v>
      </c>
      <c r="J49" s="123">
        <v>41.415</v>
      </c>
      <c r="K49" s="31"/>
    </row>
    <row r="50" spans="1:11" s="23" customFormat="1" ht="11.25" customHeight="1">
      <c r="A50" s="41" t="s">
        <v>40</v>
      </c>
      <c r="B50" s="36"/>
      <c r="C50" s="37">
        <v>17319</v>
      </c>
      <c r="D50" s="37">
        <v>16403</v>
      </c>
      <c r="E50" s="37">
        <v>16934</v>
      </c>
      <c r="F50" s="38">
        <v>103.23721270499298</v>
      </c>
      <c r="G50" s="39"/>
      <c r="H50" s="124">
        <v>809.372</v>
      </c>
      <c r="I50" s="125">
        <v>710.885</v>
      </c>
      <c r="J50" s="125">
        <v>807.2689999999999</v>
      </c>
      <c r="K50" s="40">
        <v>113.5583111192387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725.22</v>
      </c>
      <c r="D52" s="37">
        <v>213</v>
      </c>
      <c r="E52" s="37">
        <v>234</v>
      </c>
      <c r="F52" s="38">
        <v>109.85915492957747</v>
      </c>
      <c r="G52" s="39"/>
      <c r="H52" s="124">
        <v>29</v>
      </c>
      <c r="I52" s="125">
        <v>8.062</v>
      </c>
      <c r="J52" s="125">
        <v>11.106</v>
      </c>
      <c r="K52" s="40">
        <v>137.75738030265444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1150</v>
      </c>
      <c r="D54" s="29">
        <v>900</v>
      </c>
      <c r="E54" s="29">
        <v>950</v>
      </c>
      <c r="F54" s="30"/>
      <c r="G54" s="30"/>
      <c r="H54" s="123">
        <v>36.735</v>
      </c>
      <c r="I54" s="123">
        <v>32</v>
      </c>
      <c r="J54" s="123">
        <v>34.65</v>
      </c>
      <c r="K54" s="31"/>
    </row>
    <row r="55" spans="1:11" s="32" customFormat="1" ht="11.25" customHeight="1">
      <c r="A55" s="34" t="s">
        <v>43</v>
      </c>
      <c r="B55" s="28"/>
      <c r="C55" s="29">
        <v>255</v>
      </c>
      <c r="D55" s="29">
        <v>189</v>
      </c>
      <c r="E55" s="29">
        <v>153</v>
      </c>
      <c r="F55" s="30"/>
      <c r="G55" s="30"/>
      <c r="H55" s="123">
        <v>7.705</v>
      </c>
      <c r="I55" s="123">
        <v>5.964</v>
      </c>
      <c r="J55" s="123">
        <v>4.674</v>
      </c>
      <c r="K55" s="31"/>
    </row>
    <row r="56" spans="1:11" s="32" customFormat="1" ht="11.25" customHeight="1">
      <c r="A56" s="34" t="s">
        <v>44</v>
      </c>
      <c r="B56" s="28"/>
      <c r="C56" s="29">
        <v>84</v>
      </c>
      <c r="D56" s="29">
        <v>68</v>
      </c>
      <c r="E56" s="29">
        <v>63</v>
      </c>
      <c r="F56" s="30"/>
      <c r="G56" s="30"/>
      <c r="H56" s="123">
        <v>1.28</v>
      </c>
      <c r="I56" s="123">
        <v>0.978</v>
      </c>
      <c r="J56" s="123">
        <v>0.815</v>
      </c>
      <c r="K56" s="31"/>
    </row>
    <row r="57" spans="1:11" s="32" customFormat="1" ht="11.25" customHeight="1">
      <c r="A57" s="34" t="s">
        <v>45</v>
      </c>
      <c r="B57" s="28"/>
      <c r="C57" s="29">
        <v>22</v>
      </c>
      <c r="D57" s="29">
        <v>23</v>
      </c>
      <c r="E57" s="29">
        <v>30</v>
      </c>
      <c r="F57" s="30"/>
      <c r="G57" s="30"/>
      <c r="H57" s="123">
        <v>0.44</v>
      </c>
      <c r="I57" s="123">
        <v>0.372</v>
      </c>
      <c r="J57" s="123">
        <v>0.498</v>
      </c>
      <c r="K57" s="31"/>
    </row>
    <row r="58" spans="1:11" s="32" customFormat="1" ht="11.25" customHeight="1">
      <c r="A58" s="34" t="s">
        <v>46</v>
      </c>
      <c r="B58" s="28"/>
      <c r="C58" s="29">
        <v>230</v>
      </c>
      <c r="D58" s="29">
        <v>235</v>
      </c>
      <c r="E58" s="29">
        <v>216</v>
      </c>
      <c r="F58" s="30"/>
      <c r="G58" s="30"/>
      <c r="H58" s="123">
        <v>8.28</v>
      </c>
      <c r="I58" s="123">
        <v>5.79</v>
      </c>
      <c r="J58" s="123">
        <v>4.552</v>
      </c>
      <c r="K58" s="31"/>
    </row>
    <row r="59" spans="1:11" s="23" customFormat="1" ht="11.25" customHeight="1">
      <c r="A59" s="35" t="s">
        <v>47</v>
      </c>
      <c r="B59" s="36"/>
      <c r="C59" s="37">
        <v>1741</v>
      </c>
      <c r="D59" s="37">
        <v>1415</v>
      </c>
      <c r="E59" s="37">
        <v>1412</v>
      </c>
      <c r="F59" s="38">
        <v>99.78798586572438</v>
      </c>
      <c r="G59" s="39"/>
      <c r="H59" s="124">
        <v>54.44</v>
      </c>
      <c r="I59" s="125">
        <v>45.104</v>
      </c>
      <c r="J59" s="125">
        <v>45.18899999999999</v>
      </c>
      <c r="K59" s="40">
        <v>100.18845335225257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953</v>
      </c>
      <c r="D61" s="29">
        <v>946</v>
      </c>
      <c r="E61" s="29">
        <v>1081</v>
      </c>
      <c r="F61" s="30"/>
      <c r="G61" s="30"/>
      <c r="H61" s="123">
        <v>26.647</v>
      </c>
      <c r="I61" s="123">
        <v>20.034</v>
      </c>
      <c r="J61" s="123">
        <v>28.792</v>
      </c>
      <c r="K61" s="31"/>
    </row>
    <row r="62" spans="1:11" s="32" customFormat="1" ht="11.25" customHeight="1">
      <c r="A62" s="34" t="s">
        <v>49</v>
      </c>
      <c r="B62" s="28"/>
      <c r="C62" s="29">
        <v>440</v>
      </c>
      <c r="D62" s="29">
        <v>437</v>
      </c>
      <c r="E62" s="29">
        <v>437</v>
      </c>
      <c r="F62" s="30"/>
      <c r="G62" s="30"/>
      <c r="H62" s="123">
        <v>11.272</v>
      </c>
      <c r="I62" s="123">
        <v>10.941</v>
      </c>
      <c r="J62" s="123">
        <v>10.267</v>
      </c>
      <c r="K62" s="31"/>
    </row>
    <row r="63" spans="1:11" s="32" customFormat="1" ht="11.25" customHeight="1">
      <c r="A63" s="34" t="s">
        <v>50</v>
      </c>
      <c r="B63" s="28"/>
      <c r="C63" s="29">
        <v>1006</v>
      </c>
      <c r="D63" s="29">
        <v>1019</v>
      </c>
      <c r="E63" s="29">
        <v>1047</v>
      </c>
      <c r="F63" s="30"/>
      <c r="G63" s="30"/>
      <c r="H63" s="123">
        <v>40.03</v>
      </c>
      <c r="I63" s="123">
        <v>42.413</v>
      </c>
      <c r="J63" s="123">
        <v>40.274</v>
      </c>
      <c r="K63" s="31"/>
    </row>
    <row r="64" spans="1:11" s="23" customFormat="1" ht="11.25" customHeight="1">
      <c r="A64" s="35" t="s">
        <v>51</v>
      </c>
      <c r="B64" s="36"/>
      <c r="C64" s="37">
        <v>2399</v>
      </c>
      <c r="D64" s="37">
        <v>2402</v>
      </c>
      <c r="E64" s="37">
        <v>2565</v>
      </c>
      <c r="F64" s="38">
        <v>106.78601165695254</v>
      </c>
      <c r="G64" s="39"/>
      <c r="H64" s="124">
        <v>77.949</v>
      </c>
      <c r="I64" s="125">
        <v>73.388</v>
      </c>
      <c r="J64" s="125">
        <v>79.333</v>
      </c>
      <c r="K64" s="40">
        <v>108.10077941897858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4680</v>
      </c>
      <c r="D66" s="37">
        <v>4494</v>
      </c>
      <c r="E66" s="37">
        <v>4712</v>
      </c>
      <c r="F66" s="38">
        <v>104.85091232754785</v>
      </c>
      <c r="G66" s="39"/>
      <c r="H66" s="124">
        <v>164.219</v>
      </c>
      <c r="I66" s="125">
        <v>158.64</v>
      </c>
      <c r="J66" s="125">
        <v>162.422</v>
      </c>
      <c r="K66" s="40">
        <v>102.38401412002017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490</v>
      </c>
      <c r="D68" s="29">
        <v>475</v>
      </c>
      <c r="E68" s="29">
        <v>450</v>
      </c>
      <c r="F68" s="30"/>
      <c r="G68" s="30"/>
      <c r="H68" s="123">
        <v>22.6</v>
      </c>
      <c r="I68" s="123">
        <v>17.834</v>
      </c>
      <c r="J68" s="123">
        <v>19</v>
      </c>
      <c r="K68" s="31"/>
    </row>
    <row r="69" spans="1:11" s="32" customFormat="1" ht="11.25" customHeight="1">
      <c r="A69" s="34" t="s">
        <v>54</v>
      </c>
      <c r="B69" s="28"/>
      <c r="C69" s="29">
        <v>190</v>
      </c>
      <c r="D69" s="29">
        <v>152</v>
      </c>
      <c r="E69" s="29">
        <v>180</v>
      </c>
      <c r="F69" s="30"/>
      <c r="G69" s="30"/>
      <c r="H69" s="123">
        <v>7.475</v>
      </c>
      <c r="I69" s="123">
        <v>5.274</v>
      </c>
      <c r="J69" s="123">
        <v>7</v>
      </c>
      <c r="K69" s="31"/>
    </row>
    <row r="70" spans="1:11" s="23" customFormat="1" ht="11.25" customHeight="1">
      <c r="A70" s="35" t="s">
        <v>55</v>
      </c>
      <c r="B70" s="36"/>
      <c r="C70" s="37">
        <v>680</v>
      </c>
      <c r="D70" s="37">
        <v>627</v>
      </c>
      <c r="E70" s="37">
        <v>630</v>
      </c>
      <c r="F70" s="38">
        <v>100.47846889952153</v>
      </c>
      <c r="G70" s="39"/>
      <c r="H70" s="124">
        <v>30.075000000000003</v>
      </c>
      <c r="I70" s="125">
        <v>23.108</v>
      </c>
      <c r="J70" s="125">
        <v>26</v>
      </c>
      <c r="K70" s="40">
        <v>112.51514626969015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430</v>
      </c>
      <c r="D72" s="29">
        <v>508</v>
      </c>
      <c r="E72" s="29">
        <v>451</v>
      </c>
      <c r="F72" s="30"/>
      <c r="G72" s="30"/>
      <c r="H72" s="123">
        <v>10.446</v>
      </c>
      <c r="I72" s="123">
        <v>12.58</v>
      </c>
      <c r="J72" s="123">
        <v>12.495</v>
      </c>
      <c r="K72" s="31"/>
    </row>
    <row r="73" spans="1:11" s="32" customFormat="1" ht="11.25" customHeight="1">
      <c r="A73" s="34" t="s">
        <v>57</v>
      </c>
      <c r="B73" s="28"/>
      <c r="C73" s="29">
        <v>1944</v>
      </c>
      <c r="D73" s="29">
        <v>1940</v>
      </c>
      <c r="E73" s="29">
        <v>1654</v>
      </c>
      <c r="F73" s="30"/>
      <c r="G73" s="30"/>
      <c r="H73" s="123">
        <v>57.832</v>
      </c>
      <c r="I73" s="123">
        <v>61.472</v>
      </c>
      <c r="J73" s="123">
        <v>43.529</v>
      </c>
      <c r="K73" s="31"/>
    </row>
    <row r="74" spans="1:11" s="32" customFormat="1" ht="11.25" customHeight="1">
      <c r="A74" s="34" t="s">
        <v>58</v>
      </c>
      <c r="B74" s="28"/>
      <c r="C74" s="29">
        <v>599</v>
      </c>
      <c r="D74" s="29">
        <v>476</v>
      </c>
      <c r="E74" s="29">
        <v>450</v>
      </c>
      <c r="F74" s="30"/>
      <c r="G74" s="30"/>
      <c r="H74" s="123">
        <v>19.163</v>
      </c>
      <c r="I74" s="123">
        <v>15.755</v>
      </c>
      <c r="J74" s="123">
        <v>14.895</v>
      </c>
      <c r="K74" s="31"/>
    </row>
    <row r="75" spans="1:11" s="32" customFormat="1" ht="11.25" customHeight="1">
      <c r="A75" s="34" t="s">
        <v>59</v>
      </c>
      <c r="B75" s="28"/>
      <c r="C75" s="29">
        <v>671</v>
      </c>
      <c r="D75" s="29">
        <v>572</v>
      </c>
      <c r="E75" s="29">
        <v>390</v>
      </c>
      <c r="F75" s="30"/>
      <c r="G75" s="30"/>
      <c r="H75" s="123">
        <v>20.838</v>
      </c>
      <c r="I75" s="123">
        <v>19.11</v>
      </c>
      <c r="J75" s="123">
        <v>14.729</v>
      </c>
      <c r="K75" s="31"/>
    </row>
    <row r="76" spans="1:11" s="32" customFormat="1" ht="11.25" customHeight="1">
      <c r="A76" s="34" t="s">
        <v>60</v>
      </c>
      <c r="B76" s="28"/>
      <c r="C76" s="29">
        <v>235</v>
      </c>
      <c r="D76" s="29">
        <v>193</v>
      </c>
      <c r="E76" s="29">
        <v>194</v>
      </c>
      <c r="F76" s="30"/>
      <c r="G76" s="30"/>
      <c r="H76" s="123">
        <v>6.925</v>
      </c>
      <c r="I76" s="123">
        <v>4.792</v>
      </c>
      <c r="J76" s="123">
        <v>4.843</v>
      </c>
      <c r="K76" s="31"/>
    </row>
    <row r="77" spans="1:11" s="32" customFormat="1" ht="11.25" customHeight="1">
      <c r="A77" s="34" t="s">
        <v>61</v>
      </c>
      <c r="B77" s="28"/>
      <c r="C77" s="29">
        <v>76</v>
      </c>
      <c r="D77" s="29">
        <v>85</v>
      </c>
      <c r="E77" s="29">
        <v>85</v>
      </c>
      <c r="F77" s="30"/>
      <c r="G77" s="30"/>
      <c r="H77" s="123">
        <v>2.2</v>
      </c>
      <c r="I77" s="123">
        <v>2.717</v>
      </c>
      <c r="J77" s="123">
        <v>2.717</v>
      </c>
      <c r="K77" s="31"/>
    </row>
    <row r="78" spans="1:11" s="32" customFormat="1" ht="11.25" customHeight="1">
      <c r="A78" s="34" t="s">
        <v>62</v>
      </c>
      <c r="B78" s="28"/>
      <c r="C78" s="29">
        <v>808</v>
      </c>
      <c r="D78" s="29">
        <v>860</v>
      </c>
      <c r="E78" s="29">
        <v>710</v>
      </c>
      <c r="F78" s="30"/>
      <c r="G78" s="30"/>
      <c r="H78" s="123">
        <v>30.855</v>
      </c>
      <c r="I78" s="123">
        <v>27.844</v>
      </c>
      <c r="J78" s="123">
        <v>23.53</v>
      </c>
      <c r="K78" s="31"/>
    </row>
    <row r="79" spans="1:11" s="32" customFormat="1" ht="11.25" customHeight="1">
      <c r="A79" s="34" t="s">
        <v>63</v>
      </c>
      <c r="B79" s="28"/>
      <c r="C79" s="29">
        <v>4800</v>
      </c>
      <c r="D79" s="29">
        <v>4430</v>
      </c>
      <c r="E79" s="29">
        <v>4530</v>
      </c>
      <c r="F79" s="30"/>
      <c r="G79" s="30"/>
      <c r="H79" s="123">
        <v>166.8</v>
      </c>
      <c r="I79" s="123">
        <v>153.85</v>
      </c>
      <c r="J79" s="123">
        <v>137.9</v>
      </c>
      <c r="K79" s="31"/>
    </row>
    <row r="80" spans="1:11" s="23" customFormat="1" ht="11.25" customHeight="1">
      <c r="A80" s="41" t="s">
        <v>64</v>
      </c>
      <c r="B80" s="36"/>
      <c r="C80" s="37">
        <v>9563</v>
      </c>
      <c r="D80" s="37">
        <v>9064</v>
      </c>
      <c r="E80" s="37">
        <v>8464</v>
      </c>
      <c r="F80" s="38">
        <v>93.38040600176522</v>
      </c>
      <c r="G80" s="39"/>
      <c r="H80" s="124">
        <v>315.05899999999997</v>
      </c>
      <c r="I80" s="125">
        <v>298.12</v>
      </c>
      <c r="J80" s="125">
        <v>254.638</v>
      </c>
      <c r="K80" s="40">
        <v>85.41459814839662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1393</v>
      </c>
      <c r="D82" s="29">
        <v>1346</v>
      </c>
      <c r="E82" s="29">
        <v>1344</v>
      </c>
      <c r="F82" s="30"/>
      <c r="G82" s="30"/>
      <c r="H82" s="123">
        <v>27.573</v>
      </c>
      <c r="I82" s="123">
        <v>54.138</v>
      </c>
      <c r="J82" s="123">
        <v>41.357</v>
      </c>
      <c r="K82" s="31"/>
    </row>
    <row r="83" spans="1:11" s="32" customFormat="1" ht="11.25" customHeight="1">
      <c r="A83" s="34" t="s">
        <v>66</v>
      </c>
      <c r="B83" s="28"/>
      <c r="C83" s="29">
        <v>2636</v>
      </c>
      <c r="D83" s="29">
        <v>2669</v>
      </c>
      <c r="E83" s="29">
        <v>2669</v>
      </c>
      <c r="F83" s="30"/>
      <c r="G83" s="30"/>
      <c r="H83" s="123">
        <v>50.578</v>
      </c>
      <c r="I83" s="123">
        <v>57.072</v>
      </c>
      <c r="J83" s="123">
        <v>54.09</v>
      </c>
      <c r="K83" s="31"/>
    </row>
    <row r="84" spans="1:11" s="23" customFormat="1" ht="11.25" customHeight="1">
      <c r="A84" s="35" t="s">
        <v>67</v>
      </c>
      <c r="B84" s="36"/>
      <c r="C84" s="37">
        <v>4029</v>
      </c>
      <c r="D84" s="37">
        <v>4015</v>
      </c>
      <c r="E84" s="37">
        <v>4013</v>
      </c>
      <c r="F84" s="38">
        <v>99.95018679950186</v>
      </c>
      <c r="G84" s="39"/>
      <c r="H84" s="124">
        <v>78.15100000000001</v>
      </c>
      <c r="I84" s="125">
        <v>111.21000000000001</v>
      </c>
      <c r="J84" s="125">
        <v>95.447</v>
      </c>
      <c r="K84" s="40">
        <v>85.82591493570722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65966.22</v>
      </c>
      <c r="D87" s="48">
        <v>60055</v>
      </c>
      <c r="E87" s="48">
        <v>61965</v>
      </c>
      <c r="F87" s="49">
        <v>103.1804179502123</v>
      </c>
      <c r="G87" s="39"/>
      <c r="H87" s="128">
        <v>2141.349</v>
      </c>
      <c r="I87" s="129">
        <v>1881.92</v>
      </c>
      <c r="J87" s="129">
        <v>1976.312</v>
      </c>
      <c r="K87" s="49">
        <v>105.01572861758203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/>
      <c r="I66" s="125"/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>
        <v>3890</v>
      </c>
      <c r="D73" s="29">
        <v>4790</v>
      </c>
      <c r="E73" s="29">
        <v>4790</v>
      </c>
      <c r="F73" s="30"/>
      <c r="G73" s="30"/>
      <c r="H73" s="123">
        <v>202.28</v>
      </c>
      <c r="I73" s="123">
        <v>221.4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14</v>
      </c>
      <c r="D74" s="29">
        <v>13</v>
      </c>
      <c r="E74" s="29">
        <v>15</v>
      </c>
      <c r="F74" s="30"/>
      <c r="G74" s="30"/>
      <c r="H74" s="123">
        <v>0.84</v>
      </c>
      <c r="I74" s="123">
        <v>0.78</v>
      </c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>
        <v>3860</v>
      </c>
      <c r="D79" s="29">
        <v>3820</v>
      </c>
      <c r="E79" s="29">
        <v>3820</v>
      </c>
      <c r="F79" s="30"/>
      <c r="G79" s="30"/>
      <c r="H79" s="123">
        <v>328.1</v>
      </c>
      <c r="I79" s="123">
        <v>152.8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7764</v>
      </c>
      <c r="D80" s="37">
        <v>8623</v>
      </c>
      <c r="E80" s="37">
        <v>8625</v>
      </c>
      <c r="F80" s="38">
        <v>100.02319378406587</v>
      </c>
      <c r="G80" s="39"/>
      <c r="H80" s="124">
        <v>531.22</v>
      </c>
      <c r="I80" s="125">
        <v>374.98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7764</v>
      </c>
      <c r="D87" s="48">
        <v>8623</v>
      </c>
      <c r="E87" s="48">
        <v>8625</v>
      </c>
      <c r="F87" s="49">
        <v>100.02319378406587</v>
      </c>
      <c r="G87" s="39"/>
      <c r="H87" s="128">
        <v>531.22</v>
      </c>
      <c r="I87" s="129">
        <v>374.98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1054</v>
      </c>
      <c r="D19" s="29">
        <v>922</v>
      </c>
      <c r="E19" s="29">
        <v>918</v>
      </c>
      <c r="F19" s="30"/>
      <c r="G19" s="30"/>
      <c r="H19" s="123">
        <v>110.67</v>
      </c>
      <c r="I19" s="123">
        <v>92.2</v>
      </c>
      <c r="J19" s="123">
        <v>78.948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1054</v>
      </c>
      <c r="D22" s="37">
        <v>922</v>
      </c>
      <c r="E22" s="37">
        <v>918</v>
      </c>
      <c r="F22" s="38">
        <v>99.56616052060737</v>
      </c>
      <c r="G22" s="39"/>
      <c r="H22" s="124">
        <v>110.67</v>
      </c>
      <c r="I22" s="125">
        <v>92.2</v>
      </c>
      <c r="J22" s="125">
        <v>78.948</v>
      </c>
      <c r="K22" s="40">
        <v>85.62689804772234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82</v>
      </c>
      <c r="D24" s="37">
        <v>225</v>
      </c>
      <c r="E24" s="37">
        <v>367</v>
      </c>
      <c r="F24" s="38">
        <v>163.11111111111111</v>
      </c>
      <c r="G24" s="39"/>
      <c r="H24" s="124">
        <v>6.922</v>
      </c>
      <c r="I24" s="125">
        <v>17.345</v>
      </c>
      <c r="J24" s="125">
        <v>34.083</v>
      </c>
      <c r="K24" s="40">
        <v>196.50043240126837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490</v>
      </c>
      <c r="D26" s="37">
        <v>640</v>
      </c>
      <c r="E26" s="37">
        <v>830</v>
      </c>
      <c r="F26" s="38">
        <v>129.6875</v>
      </c>
      <c r="G26" s="39"/>
      <c r="H26" s="124">
        <v>47.846</v>
      </c>
      <c r="I26" s="125">
        <v>64.364</v>
      </c>
      <c r="J26" s="125">
        <v>79.6</v>
      </c>
      <c r="K26" s="40">
        <v>123.6716176744764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>
        <v>161</v>
      </c>
      <c r="E28" s="29">
        <v>415</v>
      </c>
      <c r="F28" s="30"/>
      <c r="G28" s="30"/>
      <c r="H28" s="123"/>
      <c r="I28" s="123">
        <v>13.2</v>
      </c>
      <c r="J28" s="123">
        <v>36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>
        <v>161</v>
      </c>
      <c r="E31" s="37">
        <v>415</v>
      </c>
      <c r="F31" s="38">
        <v>257.7639751552795</v>
      </c>
      <c r="G31" s="39"/>
      <c r="H31" s="124"/>
      <c r="I31" s="125">
        <v>13.2</v>
      </c>
      <c r="J31" s="125">
        <v>36</v>
      </c>
      <c r="K31" s="40">
        <v>272.72727272727275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1754</v>
      </c>
      <c r="D41" s="29">
        <v>1338</v>
      </c>
      <c r="E41" s="29">
        <v>1657</v>
      </c>
      <c r="F41" s="30"/>
      <c r="G41" s="30"/>
      <c r="H41" s="123">
        <v>175.554</v>
      </c>
      <c r="I41" s="123">
        <v>134.437</v>
      </c>
      <c r="J41" s="123">
        <v>159.072</v>
      </c>
      <c r="K41" s="31"/>
    </row>
    <row r="42" spans="1:11" s="32" customFormat="1" ht="11.25" customHeight="1">
      <c r="A42" s="34" t="s">
        <v>32</v>
      </c>
      <c r="B42" s="28"/>
      <c r="C42" s="29">
        <v>1467</v>
      </c>
      <c r="D42" s="29">
        <v>1312</v>
      </c>
      <c r="E42" s="29">
        <v>1616</v>
      </c>
      <c r="F42" s="30"/>
      <c r="G42" s="30"/>
      <c r="H42" s="123">
        <v>132.909</v>
      </c>
      <c r="I42" s="123">
        <v>116.499</v>
      </c>
      <c r="J42" s="123">
        <v>152.445</v>
      </c>
      <c r="K42" s="31"/>
    </row>
    <row r="43" spans="1:11" s="32" customFormat="1" ht="11.25" customHeight="1">
      <c r="A43" s="34" t="s">
        <v>33</v>
      </c>
      <c r="B43" s="28"/>
      <c r="C43" s="29">
        <v>4129</v>
      </c>
      <c r="D43" s="29">
        <v>3801</v>
      </c>
      <c r="E43" s="29">
        <v>7074</v>
      </c>
      <c r="F43" s="30"/>
      <c r="G43" s="30"/>
      <c r="H43" s="123">
        <v>317.89</v>
      </c>
      <c r="I43" s="123">
        <v>297.865</v>
      </c>
      <c r="J43" s="123">
        <v>636.66</v>
      </c>
      <c r="K43" s="31"/>
    </row>
    <row r="44" spans="1:11" s="32" customFormat="1" ht="11.25" customHeight="1">
      <c r="A44" s="34" t="s">
        <v>34</v>
      </c>
      <c r="B44" s="28"/>
      <c r="C44" s="29">
        <v>1530</v>
      </c>
      <c r="D44" s="29">
        <v>656</v>
      </c>
      <c r="E44" s="29">
        <v>1763</v>
      </c>
      <c r="F44" s="30"/>
      <c r="G44" s="30"/>
      <c r="H44" s="123">
        <v>50.26</v>
      </c>
      <c r="I44" s="123">
        <v>53.569</v>
      </c>
      <c r="J44" s="123">
        <v>186.878</v>
      </c>
      <c r="K44" s="31"/>
    </row>
    <row r="45" spans="1:11" s="32" customFormat="1" ht="11.25" customHeight="1">
      <c r="A45" s="34" t="s">
        <v>35</v>
      </c>
      <c r="B45" s="28"/>
      <c r="C45" s="29">
        <v>1442</v>
      </c>
      <c r="D45" s="29">
        <v>1192</v>
      </c>
      <c r="E45" s="29">
        <v>2672</v>
      </c>
      <c r="F45" s="30"/>
      <c r="G45" s="30"/>
      <c r="H45" s="123">
        <v>116.62</v>
      </c>
      <c r="I45" s="123">
        <v>105.623</v>
      </c>
      <c r="J45" s="123">
        <v>240.48</v>
      </c>
      <c r="K45" s="31"/>
    </row>
    <row r="46" spans="1:11" s="32" customFormat="1" ht="11.25" customHeight="1">
      <c r="A46" s="34" t="s">
        <v>36</v>
      </c>
      <c r="B46" s="28"/>
      <c r="C46" s="29">
        <v>882</v>
      </c>
      <c r="D46" s="29">
        <v>579</v>
      </c>
      <c r="E46" s="29">
        <v>669</v>
      </c>
      <c r="F46" s="30"/>
      <c r="G46" s="30"/>
      <c r="H46" s="123">
        <v>89.162</v>
      </c>
      <c r="I46" s="123">
        <v>62.439</v>
      </c>
      <c r="J46" s="123">
        <v>66.9</v>
      </c>
      <c r="K46" s="31"/>
    </row>
    <row r="47" spans="1:11" s="32" customFormat="1" ht="11.25" customHeight="1">
      <c r="A47" s="34" t="s">
        <v>37</v>
      </c>
      <c r="B47" s="28"/>
      <c r="C47" s="29">
        <v>260</v>
      </c>
      <c r="D47" s="29">
        <v>325</v>
      </c>
      <c r="E47" s="29">
        <v>458</v>
      </c>
      <c r="F47" s="30"/>
      <c r="G47" s="30"/>
      <c r="H47" s="123">
        <v>29.34</v>
      </c>
      <c r="I47" s="123">
        <v>25.507</v>
      </c>
      <c r="J47" s="123">
        <v>38.93</v>
      </c>
      <c r="K47" s="31"/>
    </row>
    <row r="48" spans="1:11" s="32" customFormat="1" ht="11.25" customHeight="1">
      <c r="A48" s="34" t="s">
        <v>38</v>
      </c>
      <c r="B48" s="28"/>
      <c r="C48" s="29">
        <v>5940</v>
      </c>
      <c r="D48" s="29">
        <v>4386</v>
      </c>
      <c r="E48" s="29">
        <v>6412</v>
      </c>
      <c r="F48" s="30"/>
      <c r="G48" s="30"/>
      <c r="H48" s="123">
        <v>396.63</v>
      </c>
      <c r="I48" s="123">
        <v>421.324</v>
      </c>
      <c r="J48" s="123">
        <v>628.376</v>
      </c>
      <c r="K48" s="31"/>
    </row>
    <row r="49" spans="1:11" s="32" customFormat="1" ht="11.25" customHeight="1">
      <c r="A49" s="34" t="s">
        <v>39</v>
      </c>
      <c r="B49" s="28"/>
      <c r="C49" s="29">
        <v>1594</v>
      </c>
      <c r="D49" s="29">
        <v>1395</v>
      </c>
      <c r="E49" s="29">
        <v>2065</v>
      </c>
      <c r="F49" s="30"/>
      <c r="G49" s="30"/>
      <c r="H49" s="123">
        <v>139.6</v>
      </c>
      <c r="I49" s="123">
        <v>134.253</v>
      </c>
      <c r="J49" s="123">
        <v>202.37</v>
      </c>
      <c r="K49" s="31"/>
    </row>
    <row r="50" spans="1:11" s="23" customFormat="1" ht="11.25" customHeight="1">
      <c r="A50" s="41" t="s">
        <v>40</v>
      </c>
      <c r="B50" s="36"/>
      <c r="C50" s="37">
        <v>18998</v>
      </c>
      <c r="D50" s="37">
        <v>14984</v>
      </c>
      <c r="E50" s="37">
        <v>24386</v>
      </c>
      <c r="F50" s="38">
        <v>162.7469300587293</v>
      </c>
      <c r="G50" s="39"/>
      <c r="H50" s="124">
        <v>1447.965</v>
      </c>
      <c r="I50" s="125">
        <v>1351.5159999999998</v>
      </c>
      <c r="J50" s="125">
        <v>2312.111</v>
      </c>
      <c r="K50" s="40">
        <v>171.07537017689765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0.04</v>
      </c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>
        <v>9</v>
      </c>
      <c r="D55" s="29">
        <v>12</v>
      </c>
      <c r="E55" s="29">
        <v>6</v>
      </c>
      <c r="F55" s="30"/>
      <c r="G55" s="30"/>
      <c r="H55" s="123">
        <v>0.855</v>
      </c>
      <c r="I55" s="123">
        <v>1.242</v>
      </c>
      <c r="J55" s="123">
        <v>0.552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>
        <v>9</v>
      </c>
      <c r="D59" s="37">
        <v>12</v>
      </c>
      <c r="E59" s="37">
        <v>6</v>
      </c>
      <c r="F59" s="38">
        <v>50</v>
      </c>
      <c r="G59" s="39"/>
      <c r="H59" s="124">
        <v>0.855</v>
      </c>
      <c r="I59" s="125">
        <v>1.242</v>
      </c>
      <c r="J59" s="125">
        <v>0.552</v>
      </c>
      <c r="K59" s="40">
        <v>44.44444444444445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/>
      <c r="I66" s="125"/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/>
      <c r="I80" s="125"/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20633.04</v>
      </c>
      <c r="D87" s="48">
        <v>16944</v>
      </c>
      <c r="E87" s="48">
        <v>26922</v>
      </c>
      <c r="F87" s="49">
        <v>158.88810198300283</v>
      </c>
      <c r="G87" s="39"/>
      <c r="H87" s="128">
        <v>1614.2579999999998</v>
      </c>
      <c r="I87" s="129">
        <v>1539.8669999999997</v>
      </c>
      <c r="J87" s="129">
        <v>2541.294</v>
      </c>
      <c r="K87" s="49">
        <v>165.0333437887818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7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25</v>
      </c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25</v>
      </c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>
        <v>0.552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>
        <v>0.552</v>
      </c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60</v>
      </c>
      <c r="D66" s="37">
        <v>15</v>
      </c>
      <c r="E66" s="37">
        <v>5</v>
      </c>
      <c r="F66" s="38">
        <v>33.333333333333336</v>
      </c>
      <c r="G66" s="39"/>
      <c r="H66" s="124">
        <v>0.112</v>
      </c>
      <c r="I66" s="125">
        <v>0.045</v>
      </c>
      <c r="J66" s="125">
        <v>0.02</v>
      </c>
      <c r="K66" s="40">
        <v>44.44444444444444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>
        <v>12115</v>
      </c>
      <c r="D73" s="29">
        <v>11441</v>
      </c>
      <c r="E73" s="29">
        <v>10915</v>
      </c>
      <c r="F73" s="30"/>
      <c r="G73" s="30"/>
      <c r="H73" s="123">
        <v>34.425</v>
      </c>
      <c r="I73" s="123">
        <v>29.426</v>
      </c>
      <c r="J73" s="123">
        <v>29.7</v>
      </c>
      <c r="K73" s="31"/>
    </row>
    <row r="74" spans="1:11" s="32" customFormat="1" ht="11.25" customHeight="1">
      <c r="A74" s="34" t="s">
        <v>58</v>
      </c>
      <c r="B74" s="28"/>
      <c r="C74" s="29">
        <v>3452</v>
      </c>
      <c r="D74" s="29">
        <v>2930</v>
      </c>
      <c r="E74" s="29">
        <v>2386</v>
      </c>
      <c r="F74" s="30"/>
      <c r="G74" s="30"/>
      <c r="H74" s="123">
        <v>10.194</v>
      </c>
      <c r="I74" s="123">
        <v>5.658</v>
      </c>
      <c r="J74" s="123">
        <v>1.21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>
        <v>295</v>
      </c>
      <c r="D76" s="29">
        <v>141</v>
      </c>
      <c r="E76" s="29">
        <v>101</v>
      </c>
      <c r="F76" s="30"/>
      <c r="G76" s="30"/>
      <c r="H76" s="123">
        <v>0.529</v>
      </c>
      <c r="I76" s="123">
        <v>0.131</v>
      </c>
      <c r="J76" s="123">
        <v>0.087</v>
      </c>
      <c r="K76" s="31"/>
    </row>
    <row r="77" spans="1:11" s="32" customFormat="1" ht="11.25" customHeight="1">
      <c r="A77" s="34" t="s">
        <v>61</v>
      </c>
      <c r="B77" s="28"/>
      <c r="C77" s="29">
        <v>3093</v>
      </c>
      <c r="D77" s="29">
        <v>3251</v>
      </c>
      <c r="E77" s="29">
        <v>3192</v>
      </c>
      <c r="F77" s="30"/>
      <c r="G77" s="30"/>
      <c r="H77" s="123">
        <v>12.372</v>
      </c>
      <c r="I77" s="123">
        <v>3.91</v>
      </c>
      <c r="J77" s="123">
        <v>2.447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>
        <v>38155</v>
      </c>
      <c r="D79" s="29">
        <v>34085</v>
      </c>
      <c r="E79" s="29">
        <v>35047</v>
      </c>
      <c r="F79" s="30"/>
      <c r="G79" s="30"/>
      <c r="H79" s="123">
        <v>97.41</v>
      </c>
      <c r="I79" s="123">
        <v>83.57</v>
      </c>
      <c r="J79" s="123">
        <v>52.59</v>
      </c>
      <c r="K79" s="31"/>
    </row>
    <row r="80" spans="1:11" s="23" customFormat="1" ht="11.25" customHeight="1">
      <c r="A80" s="41" t="s">
        <v>64</v>
      </c>
      <c r="B80" s="36"/>
      <c r="C80" s="37">
        <v>57110</v>
      </c>
      <c r="D80" s="37">
        <v>51848</v>
      </c>
      <c r="E80" s="37">
        <v>51641</v>
      </c>
      <c r="F80" s="38">
        <v>99.60075605616417</v>
      </c>
      <c r="G80" s="39"/>
      <c r="H80" s="124">
        <v>154.93</v>
      </c>
      <c r="I80" s="125">
        <v>122.695</v>
      </c>
      <c r="J80" s="125">
        <v>86.034</v>
      </c>
      <c r="K80" s="40">
        <v>70.12021679775053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57195</v>
      </c>
      <c r="D87" s="48">
        <v>51863</v>
      </c>
      <c r="E87" s="48">
        <v>51646</v>
      </c>
      <c r="F87" s="49">
        <v>99.581589958159</v>
      </c>
      <c r="G87" s="39"/>
      <c r="H87" s="128">
        <v>155.042</v>
      </c>
      <c r="I87" s="129">
        <v>122.74</v>
      </c>
      <c r="J87" s="129">
        <v>86.60600000000001</v>
      </c>
      <c r="K87" s="49">
        <v>70.56053446309272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65"/>
  <sheetViews>
    <sheetView view="pageBreakPreview" zoomScale="80" zoomScaleNormal="70" zoomScaleSheetLayoutView="80" zoomScalePageLayoutView="0" workbookViewId="0" topLeftCell="A1">
      <selection activeCell="L86" sqref="L86"/>
    </sheetView>
  </sheetViews>
  <sheetFormatPr defaultColWidth="11.57421875" defaultRowHeight="15"/>
  <cols>
    <col min="1" max="4" width="11.57421875" style="85" customWidth="1"/>
    <col min="5" max="5" width="1.8515625" style="85" customWidth="1"/>
    <col min="6" max="16384" width="11.57421875" style="85" customWidth="1"/>
  </cols>
  <sheetData>
    <row r="1" spans="1:9" ht="12">
      <c r="A1" s="84"/>
      <c r="B1" s="84"/>
      <c r="C1" s="84"/>
      <c r="D1" s="84"/>
      <c r="E1" s="84"/>
      <c r="F1" s="84"/>
      <c r="G1" s="84"/>
      <c r="H1" s="84"/>
      <c r="I1" s="84"/>
    </row>
    <row r="2" spans="1:9" ht="12">
      <c r="A2" s="84"/>
      <c r="B2" s="84"/>
      <c r="C2" s="84"/>
      <c r="D2" s="84"/>
      <c r="E2" s="84"/>
      <c r="F2" s="84"/>
      <c r="G2" s="84"/>
      <c r="H2" s="84"/>
      <c r="I2" s="84"/>
    </row>
    <row r="3" spans="1:9" ht="15">
      <c r="A3" s="155" t="s">
        <v>212</v>
      </c>
      <c r="B3" s="155"/>
      <c r="C3" s="155"/>
      <c r="D3" s="155"/>
      <c r="E3" s="155"/>
      <c r="F3" s="155"/>
      <c r="G3" s="155"/>
      <c r="H3" s="155"/>
      <c r="I3" s="155"/>
    </row>
    <row r="4" spans="1:9" ht="12">
      <c r="A4" s="84"/>
      <c r="B4" s="84"/>
      <c r="C4" s="84"/>
      <c r="D4" s="84"/>
      <c r="E4" s="84"/>
      <c r="F4" s="84"/>
      <c r="G4" s="84"/>
      <c r="H4" s="84"/>
      <c r="I4" s="84"/>
    </row>
    <row r="5" spans="1:9" ht="12">
      <c r="A5" s="84"/>
      <c r="B5" s="84"/>
      <c r="C5" s="84"/>
      <c r="D5" s="84"/>
      <c r="E5" s="84"/>
      <c r="F5" s="84"/>
      <c r="G5" s="84"/>
      <c r="H5" s="84"/>
      <c r="I5" s="84"/>
    </row>
    <row r="6" spans="1:9" ht="12">
      <c r="A6" s="86" t="s">
        <v>268</v>
      </c>
      <c r="B6" s="87"/>
      <c r="C6" s="87"/>
      <c r="D6" s="88"/>
      <c r="E6" s="88"/>
      <c r="F6" s="88"/>
      <c r="G6" s="88"/>
      <c r="H6" s="88"/>
      <c r="I6" s="88"/>
    </row>
    <row r="7" spans="1:9" s="6" customFormat="1" ht="12">
      <c r="A7" s="120"/>
      <c r="B7" s="121"/>
      <c r="C7" s="121"/>
      <c r="D7" s="122"/>
      <c r="E7" s="122"/>
      <c r="F7" s="122"/>
      <c r="G7" s="122"/>
      <c r="H7" s="122"/>
      <c r="I7" s="122"/>
    </row>
    <row r="8" spans="1:9" ht="12">
      <c r="A8" s="86" t="s">
        <v>272</v>
      </c>
      <c r="B8" s="84"/>
      <c r="C8" s="84"/>
      <c r="D8" s="84"/>
      <c r="E8" s="84"/>
      <c r="F8" s="84"/>
      <c r="G8" s="84"/>
      <c r="H8" s="84"/>
      <c r="I8" s="84"/>
    </row>
    <row r="9" spans="1:9" ht="12">
      <c r="A9" s="84"/>
      <c r="B9" s="84"/>
      <c r="C9" s="84"/>
      <c r="D9" s="84"/>
      <c r="E9" s="84"/>
      <c r="F9" s="84"/>
      <c r="G9" s="84"/>
      <c r="H9" s="84"/>
      <c r="I9" s="84"/>
    </row>
    <row r="10" spans="1:9" ht="12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12">
      <c r="A11" s="89"/>
      <c r="B11" s="90"/>
      <c r="C11" s="90"/>
      <c r="D11" s="91" t="s">
        <v>213</v>
      </c>
      <c r="E11" s="88"/>
      <c r="F11" s="89"/>
      <c r="G11" s="90"/>
      <c r="H11" s="90"/>
      <c r="I11" s="91" t="s">
        <v>213</v>
      </c>
    </row>
    <row r="12" spans="1:9" ht="12">
      <c r="A12" s="92"/>
      <c r="B12" s="93"/>
      <c r="C12" s="93"/>
      <c r="D12" s="94"/>
      <c r="E12" s="88"/>
      <c r="F12" s="92"/>
      <c r="G12" s="93"/>
      <c r="H12" s="93"/>
      <c r="I12" s="94"/>
    </row>
    <row r="13" spans="1:9" ht="5.25" customHeight="1">
      <c r="A13" s="95"/>
      <c r="B13" s="96"/>
      <c r="C13" s="96"/>
      <c r="D13" s="97"/>
      <c r="E13" s="88"/>
      <c r="F13" s="95"/>
      <c r="G13" s="96"/>
      <c r="H13" s="96"/>
      <c r="I13" s="97"/>
    </row>
    <row r="14" spans="1:9" ht="12">
      <c r="A14" s="92" t="s">
        <v>214</v>
      </c>
      <c r="B14" s="93"/>
      <c r="C14" s="93"/>
      <c r="D14" s="94">
        <v>15</v>
      </c>
      <c r="E14" s="88"/>
      <c r="F14" s="92" t="s">
        <v>236</v>
      </c>
      <c r="G14" s="93"/>
      <c r="H14" s="93"/>
      <c r="I14" s="94">
        <v>37</v>
      </c>
    </row>
    <row r="15" spans="1:9" ht="5.25" customHeight="1">
      <c r="A15" s="95"/>
      <c r="B15" s="96"/>
      <c r="C15" s="96"/>
      <c r="D15" s="97"/>
      <c r="E15" s="88"/>
      <c r="F15" s="95"/>
      <c r="G15" s="96"/>
      <c r="H15" s="96"/>
      <c r="I15" s="97"/>
    </row>
    <row r="16" spans="1:9" ht="12">
      <c r="A16" s="92" t="s">
        <v>215</v>
      </c>
      <c r="B16" s="93"/>
      <c r="C16" s="93"/>
      <c r="D16" s="94">
        <v>16</v>
      </c>
      <c r="E16" s="88"/>
      <c r="F16" s="92" t="s">
        <v>237</v>
      </c>
      <c r="G16" s="93"/>
      <c r="H16" s="93"/>
      <c r="I16" s="94">
        <f>I14+1</f>
        <v>38</v>
      </c>
    </row>
    <row r="17" spans="1:9" ht="5.25" customHeight="1">
      <c r="A17" s="95"/>
      <c r="B17" s="96"/>
      <c r="C17" s="96"/>
      <c r="D17" s="97"/>
      <c r="E17" s="88"/>
      <c r="F17" s="95"/>
      <c r="G17" s="96"/>
      <c r="H17" s="96"/>
      <c r="I17" s="97"/>
    </row>
    <row r="18" spans="1:9" ht="12">
      <c r="A18" s="92" t="s">
        <v>216</v>
      </c>
      <c r="B18" s="93"/>
      <c r="C18" s="93"/>
      <c r="D18" s="94">
        <f>D16+1</f>
        <v>17</v>
      </c>
      <c r="E18" s="88"/>
      <c r="F18" s="92" t="s">
        <v>238</v>
      </c>
      <c r="G18" s="93"/>
      <c r="H18" s="93"/>
      <c r="I18" s="94">
        <f>I16+1</f>
        <v>39</v>
      </c>
    </row>
    <row r="19" spans="1:9" ht="5.25" customHeight="1">
      <c r="A19" s="95"/>
      <c r="B19" s="96"/>
      <c r="C19" s="96"/>
      <c r="D19" s="97"/>
      <c r="E19" s="88"/>
      <c r="F19" s="95"/>
      <c r="G19" s="96"/>
      <c r="H19" s="96"/>
      <c r="I19" s="97"/>
    </row>
    <row r="20" spans="1:9" ht="12">
      <c r="A20" s="92" t="s">
        <v>217</v>
      </c>
      <c r="B20" s="93"/>
      <c r="C20" s="93"/>
      <c r="D20" s="94">
        <f>D18+1</f>
        <v>18</v>
      </c>
      <c r="E20" s="88"/>
      <c r="F20" s="92" t="s">
        <v>239</v>
      </c>
      <c r="G20" s="93"/>
      <c r="H20" s="93"/>
      <c r="I20" s="94">
        <f>I18+1</f>
        <v>40</v>
      </c>
    </row>
    <row r="21" spans="1:9" ht="5.25" customHeight="1">
      <c r="A21" s="95"/>
      <c r="B21" s="96"/>
      <c r="C21" s="96"/>
      <c r="D21" s="97"/>
      <c r="E21" s="88"/>
      <c r="F21" s="95"/>
      <c r="G21" s="96"/>
      <c r="H21" s="96"/>
      <c r="I21" s="97"/>
    </row>
    <row r="22" spans="1:9" ht="12">
      <c r="A22" s="92" t="s">
        <v>218</v>
      </c>
      <c r="B22" s="93"/>
      <c r="C22" s="93"/>
      <c r="D22" s="94">
        <f>D20+1</f>
        <v>19</v>
      </c>
      <c r="E22" s="88"/>
      <c r="F22" s="92" t="s">
        <v>240</v>
      </c>
      <c r="G22" s="93"/>
      <c r="H22" s="93"/>
      <c r="I22" s="94">
        <f>I20+1</f>
        <v>41</v>
      </c>
    </row>
    <row r="23" spans="1:5" ht="5.25" customHeight="1">
      <c r="A23" s="95"/>
      <c r="B23" s="96"/>
      <c r="C23" s="96"/>
      <c r="D23" s="97"/>
      <c r="E23" s="88"/>
    </row>
    <row r="24" spans="1:9" ht="12">
      <c r="A24" s="92" t="s">
        <v>219</v>
      </c>
      <c r="B24" s="93"/>
      <c r="C24" s="93"/>
      <c r="D24" s="94">
        <f>D22+1</f>
        <v>20</v>
      </c>
      <c r="E24" s="88"/>
      <c r="F24" s="92" t="s">
        <v>241</v>
      </c>
      <c r="G24" s="93"/>
      <c r="H24" s="93"/>
      <c r="I24" s="94">
        <f>I22+1</f>
        <v>42</v>
      </c>
    </row>
    <row r="25" spans="1:9" ht="5.25" customHeight="1">
      <c r="A25" s="95"/>
      <c r="B25" s="96"/>
      <c r="C25" s="96"/>
      <c r="D25" s="97"/>
      <c r="E25" s="88"/>
      <c r="F25" s="95"/>
      <c r="G25" s="96"/>
      <c r="H25" s="96"/>
      <c r="I25" s="97"/>
    </row>
    <row r="26" spans="1:9" ht="12">
      <c r="A26" s="92" t="s">
        <v>220</v>
      </c>
      <c r="B26" s="93"/>
      <c r="C26" s="93"/>
      <c r="D26" s="94">
        <f>D24+1</f>
        <v>21</v>
      </c>
      <c r="E26" s="88"/>
      <c r="F26" s="92" t="s">
        <v>242</v>
      </c>
      <c r="G26" s="93"/>
      <c r="H26" s="93"/>
      <c r="I26" s="94">
        <f>I24+1</f>
        <v>43</v>
      </c>
    </row>
    <row r="27" spans="1:9" ht="5.25" customHeight="1">
      <c r="A27" s="95"/>
      <c r="B27" s="96"/>
      <c r="C27" s="96"/>
      <c r="D27" s="97"/>
      <c r="E27" s="88"/>
      <c r="F27" s="95"/>
      <c r="G27" s="96"/>
      <c r="H27" s="96"/>
      <c r="I27" s="97"/>
    </row>
    <row r="28" spans="1:9" ht="12">
      <c r="A28" s="92" t="s">
        <v>221</v>
      </c>
      <c r="B28" s="93"/>
      <c r="C28" s="93"/>
      <c r="D28" s="94">
        <f>D26+1</f>
        <v>22</v>
      </c>
      <c r="E28" s="88"/>
      <c r="F28" s="92" t="s">
        <v>243</v>
      </c>
      <c r="G28" s="93"/>
      <c r="H28" s="93"/>
      <c r="I28" s="94">
        <f>I26+1</f>
        <v>44</v>
      </c>
    </row>
    <row r="29" spans="1:9" ht="5.25" customHeight="1">
      <c r="A29" s="95"/>
      <c r="B29" s="96"/>
      <c r="C29" s="96"/>
      <c r="D29" s="97"/>
      <c r="E29" s="88"/>
      <c r="F29" s="95"/>
      <c r="G29" s="96"/>
      <c r="H29" s="96"/>
      <c r="I29" s="97"/>
    </row>
    <row r="30" spans="1:9" ht="12">
      <c r="A30" s="92" t="s">
        <v>222</v>
      </c>
      <c r="B30" s="93"/>
      <c r="C30" s="93"/>
      <c r="D30" s="94">
        <f>D28+1</f>
        <v>23</v>
      </c>
      <c r="E30" s="88"/>
      <c r="F30" s="92" t="s">
        <v>244</v>
      </c>
      <c r="G30" s="93"/>
      <c r="H30" s="93"/>
      <c r="I30" s="94">
        <f>I28+1</f>
        <v>45</v>
      </c>
    </row>
    <row r="31" spans="1:9" ht="5.25" customHeight="1">
      <c r="A31" s="95"/>
      <c r="B31" s="96"/>
      <c r="C31" s="96"/>
      <c r="D31" s="97"/>
      <c r="E31" s="88"/>
      <c r="F31" s="95"/>
      <c r="G31" s="96"/>
      <c r="H31" s="96"/>
      <c r="I31" s="97"/>
    </row>
    <row r="32" spans="1:9" ht="12">
      <c r="A32" s="92" t="s">
        <v>223</v>
      </c>
      <c r="B32" s="93"/>
      <c r="C32" s="93"/>
      <c r="D32" s="94">
        <f>D30+1</f>
        <v>24</v>
      </c>
      <c r="E32" s="88"/>
      <c r="F32" s="92" t="s">
        <v>245</v>
      </c>
      <c r="G32" s="93"/>
      <c r="H32" s="93"/>
      <c r="I32" s="94">
        <f>I30+1</f>
        <v>46</v>
      </c>
    </row>
    <row r="33" spans="1:5" ht="5.25" customHeight="1">
      <c r="A33" s="95"/>
      <c r="B33" s="96"/>
      <c r="C33" s="96"/>
      <c r="D33" s="97"/>
      <c r="E33" s="88"/>
    </row>
    <row r="34" spans="1:9" ht="12">
      <c r="A34" s="92" t="s">
        <v>224</v>
      </c>
      <c r="B34" s="93"/>
      <c r="C34" s="93"/>
      <c r="D34" s="94">
        <f>D32+1</f>
        <v>25</v>
      </c>
      <c r="E34" s="88"/>
      <c r="F34" s="92" t="s">
        <v>246</v>
      </c>
      <c r="G34" s="93"/>
      <c r="H34" s="93"/>
      <c r="I34" s="94">
        <f>I32+1</f>
        <v>47</v>
      </c>
    </row>
    <row r="35" spans="1:9" ht="5.25" customHeight="1">
      <c r="A35" s="95"/>
      <c r="B35" s="96"/>
      <c r="C35" s="96"/>
      <c r="D35" s="97"/>
      <c r="E35" s="88"/>
      <c r="F35" s="95"/>
      <c r="G35" s="96"/>
      <c r="H35" s="96"/>
      <c r="I35" s="97"/>
    </row>
    <row r="36" spans="1:9" ht="12">
      <c r="A36" s="92" t="s">
        <v>225</v>
      </c>
      <c r="B36" s="93"/>
      <c r="C36" s="93"/>
      <c r="D36" s="94">
        <f>D34+1</f>
        <v>26</v>
      </c>
      <c r="E36" s="88"/>
      <c r="F36" s="92" t="s">
        <v>247</v>
      </c>
      <c r="G36" s="93"/>
      <c r="H36" s="93"/>
      <c r="I36" s="94">
        <f>I34+1</f>
        <v>48</v>
      </c>
    </row>
    <row r="37" spans="1:9" ht="5.25" customHeight="1">
      <c r="A37" s="95"/>
      <c r="B37" s="96"/>
      <c r="C37" s="96"/>
      <c r="D37" s="97"/>
      <c r="E37" s="88"/>
      <c r="F37" s="95"/>
      <c r="G37" s="96"/>
      <c r="H37" s="96"/>
      <c r="I37" s="97"/>
    </row>
    <row r="38" spans="1:9" ht="12">
      <c r="A38" s="92" t="s">
        <v>226</v>
      </c>
      <c r="B38" s="93"/>
      <c r="C38" s="93"/>
      <c r="D38" s="94">
        <f>D36+1</f>
        <v>27</v>
      </c>
      <c r="E38" s="88"/>
      <c r="F38" s="92" t="s">
        <v>248</v>
      </c>
      <c r="G38" s="93"/>
      <c r="H38" s="93"/>
      <c r="I38" s="94">
        <f>I36+1</f>
        <v>49</v>
      </c>
    </row>
    <row r="39" spans="1:9" ht="5.25" customHeight="1">
      <c r="A39" s="95"/>
      <c r="B39" s="96"/>
      <c r="C39" s="96"/>
      <c r="D39" s="97"/>
      <c r="E39" s="88"/>
      <c r="F39" s="95"/>
      <c r="G39" s="96"/>
      <c r="H39" s="96"/>
      <c r="I39" s="97"/>
    </row>
    <row r="40" spans="1:9" ht="12">
      <c r="A40" s="92" t="s">
        <v>227</v>
      </c>
      <c r="B40" s="93"/>
      <c r="C40" s="93"/>
      <c r="D40" s="94">
        <f>D38+1</f>
        <v>28</v>
      </c>
      <c r="E40" s="88"/>
      <c r="F40" s="92" t="s">
        <v>249</v>
      </c>
      <c r="G40" s="93"/>
      <c r="H40" s="93"/>
      <c r="I40" s="94">
        <f>I38+1</f>
        <v>50</v>
      </c>
    </row>
    <row r="41" spans="1:9" ht="5.25" customHeight="1">
      <c r="A41" s="95"/>
      <c r="B41" s="96"/>
      <c r="C41" s="96"/>
      <c r="D41" s="97"/>
      <c r="E41" s="88"/>
      <c r="F41" s="95"/>
      <c r="G41" s="96"/>
      <c r="H41" s="96"/>
      <c r="I41" s="97"/>
    </row>
    <row r="42" spans="1:9" ht="12">
      <c r="A42" s="92" t="s">
        <v>228</v>
      </c>
      <c r="B42" s="93"/>
      <c r="C42" s="93"/>
      <c r="D42" s="94">
        <f>D40+1</f>
        <v>29</v>
      </c>
      <c r="E42" s="88"/>
      <c r="F42" s="92" t="s">
        <v>250</v>
      </c>
      <c r="G42" s="93"/>
      <c r="H42" s="93"/>
      <c r="I42" s="94">
        <f>I40+1</f>
        <v>51</v>
      </c>
    </row>
    <row r="43" spans="1:9" ht="5.25" customHeight="1">
      <c r="A43" s="95"/>
      <c r="B43" s="96"/>
      <c r="C43" s="96"/>
      <c r="D43" s="97"/>
      <c r="E43" s="88"/>
      <c r="F43" s="95"/>
      <c r="G43" s="96"/>
      <c r="H43" s="96"/>
      <c r="I43" s="97"/>
    </row>
    <row r="44" spans="1:9" ht="12">
      <c r="A44" s="92" t="s">
        <v>229</v>
      </c>
      <c r="B44" s="93"/>
      <c r="C44" s="93"/>
      <c r="D44" s="94">
        <f>D42+1</f>
        <v>30</v>
      </c>
      <c r="E44" s="88"/>
      <c r="F44" s="92" t="s">
        <v>251</v>
      </c>
      <c r="G44" s="93"/>
      <c r="H44" s="93"/>
      <c r="I44" s="94">
        <f>I42+1</f>
        <v>52</v>
      </c>
    </row>
    <row r="45" spans="1:9" ht="5.25" customHeight="1">
      <c r="A45" s="95"/>
      <c r="B45" s="96"/>
      <c r="C45" s="96"/>
      <c r="D45" s="97"/>
      <c r="E45" s="88"/>
      <c r="F45" s="95"/>
      <c r="G45" s="96"/>
      <c r="H45" s="96"/>
      <c r="I45" s="97"/>
    </row>
    <row r="46" spans="1:9" ht="12">
      <c r="A46" s="92" t="s">
        <v>230</v>
      </c>
      <c r="B46" s="93"/>
      <c r="C46" s="93"/>
      <c r="D46" s="94">
        <f>D44+1</f>
        <v>31</v>
      </c>
      <c r="E46" s="88"/>
      <c r="F46" s="92" t="s">
        <v>252</v>
      </c>
      <c r="G46" s="93"/>
      <c r="H46" s="93"/>
      <c r="I46" s="94">
        <f>I44+1</f>
        <v>53</v>
      </c>
    </row>
    <row r="47" spans="1:9" ht="5.25" customHeight="1">
      <c r="A47" s="95"/>
      <c r="B47" s="96"/>
      <c r="C47" s="96"/>
      <c r="D47" s="97"/>
      <c r="E47" s="88"/>
      <c r="F47" s="95"/>
      <c r="G47" s="96"/>
      <c r="H47" s="96"/>
      <c r="I47" s="97"/>
    </row>
    <row r="48" spans="1:9" ht="12">
      <c r="A48" s="92" t="s">
        <v>231</v>
      </c>
      <c r="B48" s="93"/>
      <c r="C48" s="93"/>
      <c r="D48" s="94">
        <f>D46+1</f>
        <v>32</v>
      </c>
      <c r="E48" s="88"/>
      <c r="F48" s="92" t="s">
        <v>253</v>
      </c>
      <c r="G48" s="93"/>
      <c r="H48" s="93"/>
      <c r="I48" s="94">
        <f>I46+1</f>
        <v>54</v>
      </c>
    </row>
    <row r="49" spans="1:9" ht="5.25" customHeight="1">
      <c r="A49" s="95"/>
      <c r="B49" s="96"/>
      <c r="C49" s="96"/>
      <c r="D49" s="97"/>
      <c r="E49" s="88"/>
      <c r="F49" s="95"/>
      <c r="G49" s="96"/>
      <c r="H49" s="96"/>
      <c r="I49" s="97"/>
    </row>
    <row r="50" spans="1:9" ht="12">
      <c r="A50" s="92" t="s">
        <v>232</v>
      </c>
      <c r="B50" s="93"/>
      <c r="C50" s="93"/>
      <c r="D50" s="94">
        <f>D48+1</f>
        <v>33</v>
      </c>
      <c r="E50" s="88"/>
      <c r="F50" s="92" t="s">
        <v>254</v>
      </c>
      <c r="G50" s="93"/>
      <c r="H50" s="93"/>
      <c r="I50" s="94">
        <f>I48+1</f>
        <v>55</v>
      </c>
    </row>
    <row r="51" spans="1:9" ht="5.25" customHeight="1">
      <c r="A51" s="95"/>
      <c r="B51" s="96"/>
      <c r="C51" s="96"/>
      <c r="D51" s="97"/>
      <c r="E51" s="88"/>
      <c r="F51" s="95"/>
      <c r="G51" s="96"/>
      <c r="H51" s="96"/>
      <c r="I51" s="97"/>
    </row>
    <row r="52" spans="1:9" ht="12">
      <c r="A52" s="92" t="s">
        <v>233</v>
      </c>
      <c r="B52" s="93"/>
      <c r="C52" s="93"/>
      <c r="D52" s="94">
        <f>D50+1</f>
        <v>34</v>
      </c>
      <c r="E52" s="88"/>
      <c r="F52" s="92" t="s">
        <v>255</v>
      </c>
      <c r="G52" s="93"/>
      <c r="H52" s="93"/>
      <c r="I52" s="94">
        <f>I50+1</f>
        <v>56</v>
      </c>
    </row>
    <row r="53" spans="1:9" ht="5.25" customHeight="1">
      <c r="A53" s="95"/>
      <c r="B53" s="96"/>
      <c r="C53" s="96"/>
      <c r="D53" s="97"/>
      <c r="E53" s="88"/>
      <c r="F53" s="95"/>
      <c r="G53" s="96"/>
      <c r="H53" s="96"/>
      <c r="I53" s="97"/>
    </row>
    <row r="54" spans="1:9" ht="12">
      <c r="A54" s="92" t="s">
        <v>234</v>
      </c>
      <c r="B54" s="93"/>
      <c r="C54" s="93"/>
      <c r="D54" s="94">
        <f>D52+1</f>
        <v>35</v>
      </c>
      <c r="E54" s="88"/>
      <c r="F54" s="92" t="s">
        <v>256</v>
      </c>
      <c r="G54" s="93"/>
      <c r="H54" s="93"/>
      <c r="I54" s="94">
        <f>I52+1</f>
        <v>57</v>
      </c>
    </row>
    <row r="55" spans="1:9" ht="5.25" customHeight="1">
      <c r="A55" s="95"/>
      <c r="B55" s="96"/>
      <c r="C55" s="96"/>
      <c r="D55" s="97"/>
      <c r="E55" s="88"/>
      <c r="F55" s="98"/>
      <c r="G55" s="99"/>
      <c r="H55" s="99"/>
      <c r="I55" s="100"/>
    </row>
    <row r="56" spans="1:9" ht="12">
      <c r="A56" s="92" t="s">
        <v>235</v>
      </c>
      <c r="B56" s="93"/>
      <c r="C56" s="93"/>
      <c r="D56" s="94">
        <f>D54+1</f>
        <v>36</v>
      </c>
      <c r="E56" s="88"/>
      <c r="F56" s="131"/>
      <c r="G56" s="131"/>
      <c r="H56" s="131"/>
      <c r="I56" s="131"/>
    </row>
    <row r="57" spans="1:9" ht="5.25" customHeight="1">
      <c r="A57" s="98"/>
      <c r="B57" s="99"/>
      <c r="C57" s="99"/>
      <c r="D57" s="100"/>
      <c r="E57" s="88"/>
      <c r="F57" s="131"/>
      <c r="G57" s="131"/>
      <c r="H57" s="131"/>
      <c r="I57" s="131"/>
    </row>
    <row r="58" spans="1:9" ht="12">
      <c r="A58" s="131"/>
      <c r="B58" s="131"/>
      <c r="C58" s="131"/>
      <c r="D58" s="131"/>
      <c r="E58" s="132"/>
      <c r="F58" s="131"/>
      <c r="G58" s="131"/>
      <c r="H58" s="131"/>
      <c r="I58" s="131"/>
    </row>
    <row r="59" spans="1:9" ht="5.25" customHeight="1">
      <c r="A59" s="131"/>
      <c r="B59" s="131"/>
      <c r="C59" s="131"/>
      <c r="D59" s="131"/>
      <c r="E59" s="132"/>
      <c r="F59" s="131"/>
      <c r="G59" s="131"/>
      <c r="H59" s="131"/>
      <c r="I59" s="131"/>
    </row>
    <row r="60" spans="1:9" ht="12">
      <c r="A60" s="131"/>
      <c r="B60" s="131"/>
      <c r="C60" s="131"/>
      <c r="D60" s="131"/>
      <c r="E60" s="132"/>
      <c r="F60" s="131"/>
      <c r="G60" s="131"/>
      <c r="H60" s="131"/>
      <c r="I60" s="131"/>
    </row>
    <row r="61" spans="1:9" ht="5.25" customHeight="1">
      <c r="A61" s="131"/>
      <c r="B61" s="131"/>
      <c r="C61" s="131"/>
      <c r="D61" s="131"/>
      <c r="E61" s="132"/>
      <c r="F61" s="131"/>
      <c r="G61" s="131"/>
      <c r="H61" s="131"/>
      <c r="I61" s="131"/>
    </row>
    <row r="62" spans="1:9" ht="12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ht="5.25" customHeight="1">
      <c r="A63" s="131"/>
      <c r="B63" s="131"/>
      <c r="C63" s="131"/>
      <c r="D63" s="131"/>
      <c r="E63" s="132"/>
      <c r="F63" s="131"/>
      <c r="G63" s="131"/>
      <c r="H63" s="131"/>
      <c r="I63" s="131"/>
    </row>
    <row r="64" spans="1:9" ht="12">
      <c r="A64" s="131"/>
      <c r="B64" s="131"/>
      <c r="C64" s="131"/>
      <c r="D64" s="131"/>
      <c r="E64" s="132"/>
      <c r="F64" s="131"/>
      <c r="G64" s="131"/>
      <c r="H64" s="131"/>
      <c r="I64" s="131"/>
    </row>
    <row r="65" spans="1:9" ht="5.25" customHeight="1">
      <c r="A65" s="131"/>
      <c r="B65" s="131"/>
      <c r="C65" s="131"/>
      <c r="D65" s="131"/>
      <c r="E65" s="132"/>
      <c r="F65" s="131"/>
      <c r="G65" s="131"/>
      <c r="H65" s="131"/>
      <c r="I65" s="131"/>
    </row>
    <row r="67" ht="5.25" customHeight="1"/>
    <row r="69" ht="5.25" customHeight="1"/>
    <row r="71" ht="5.25" customHeight="1"/>
    <row r="73" ht="5.25" customHeight="1"/>
    <row r="75" ht="5.25" customHeight="1"/>
    <row r="77" ht="5.25" customHeight="1"/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12</v>
      </c>
      <c r="D9" s="29">
        <v>11</v>
      </c>
      <c r="E9" s="29">
        <v>11</v>
      </c>
      <c r="F9" s="30"/>
      <c r="G9" s="30"/>
      <c r="H9" s="123">
        <v>0.84</v>
      </c>
      <c r="I9" s="123">
        <v>0.715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1</v>
      </c>
      <c r="D10" s="29">
        <v>5</v>
      </c>
      <c r="E10" s="29">
        <v>5</v>
      </c>
      <c r="F10" s="30"/>
      <c r="G10" s="30"/>
      <c r="H10" s="123">
        <v>0.065</v>
      </c>
      <c r="I10" s="123">
        <v>0.48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4</v>
      </c>
      <c r="D11" s="29">
        <v>5</v>
      </c>
      <c r="E11" s="29">
        <v>5</v>
      </c>
      <c r="F11" s="30"/>
      <c r="G11" s="30"/>
      <c r="H11" s="123">
        <v>0.21</v>
      </c>
      <c r="I11" s="123">
        <v>0.032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6</v>
      </c>
      <c r="D12" s="29">
        <v>8</v>
      </c>
      <c r="E12" s="29">
        <v>8</v>
      </c>
      <c r="F12" s="30"/>
      <c r="G12" s="30"/>
      <c r="H12" s="123">
        <v>0.395</v>
      </c>
      <c r="I12" s="123">
        <v>0.76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23</v>
      </c>
      <c r="D13" s="37">
        <v>29</v>
      </c>
      <c r="E13" s="37">
        <v>29</v>
      </c>
      <c r="F13" s="38">
        <v>100</v>
      </c>
      <c r="G13" s="39"/>
      <c r="H13" s="124">
        <v>1.51</v>
      </c>
      <c r="I13" s="125">
        <v>1.9869999999999999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24">
        <v>0.14</v>
      </c>
      <c r="I17" s="125">
        <v>0.12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</v>
      </c>
      <c r="D19" s="29"/>
      <c r="E19" s="29"/>
      <c r="F19" s="30"/>
      <c r="G19" s="30"/>
      <c r="H19" s="123">
        <v>0.05</v>
      </c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5</v>
      </c>
      <c r="D20" s="29"/>
      <c r="E20" s="29"/>
      <c r="F20" s="30"/>
      <c r="G20" s="30"/>
      <c r="H20" s="123">
        <v>0.208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5</v>
      </c>
      <c r="D21" s="29"/>
      <c r="E21" s="29"/>
      <c r="F21" s="30"/>
      <c r="G21" s="30"/>
      <c r="H21" s="123">
        <v>0.185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11</v>
      </c>
      <c r="D22" s="37"/>
      <c r="E22" s="37"/>
      <c r="F22" s="38"/>
      <c r="G22" s="39"/>
      <c r="H22" s="124">
        <v>0.443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>
        <v>1</v>
      </c>
      <c r="D29" s="29">
        <v>1</v>
      </c>
      <c r="E29" s="29">
        <v>1</v>
      </c>
      <c r="F29" s="30"/>
      <c r="G29" s="30"/>
      <c r="H29" s="123">
        <v>0.035</v>
      </c>
      <c r="I29" s="123">
        <v>0.12</v>
      </c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>
        <v>1</v>
      </c>
      <c r="D31" s="37">
        <v>1</v>
      </c>
      <c r="E31" s="37">
        <v>1</v>
      </c>
      <c r="F31" s="38">
        <v>100</v>
      </c>
      <c r="G31" s="39"/>
      <c r="H31" s="124">
        <v>0.035</v>
      </c>
      <c r="I31" s="125">
        <v>0.12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40</v>
      </c>
      <c r="D33" s="29">
        <v>20</v>
      </c>
      <c r="E33" s="29">
        <v>20</v>
      </c>
      <c r="F33" s="30"/>
      <c r="G33" s="30"/>
      <c r="H33" s="123">
        <v>2.093</v>
      </c>
      <c r="I33" s="123">
        <v>1.39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20</v>
      </c>
      <c r="D34" s="29">
        <v>14</v>
      </c>
      <c r="E34" s="29">
        <v>14</v>
      </c>
      <c r="F34" s="30"/>
      <c r="G34" s="30"/>
      <c r="H34" s="123">
        <v>0.771</v>
      </c>
      <c r="I34" s="123">
        <v>0.368</v>
      </c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>
        <v>5</v>
      </c>
      <c r="D36" s="29">
        <v>5</v>
      </c>
      <c r="E36" s="29">
        <v>5</v>
      </c>
      <c r="F36" s="30"/>
      <c r="G36" s="30"/>
      <c r="H36" s="123">
        <v>0.182</v>
      </c>
      <c r="I36" s="123">
        <v>0.182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65</v>
      </c>
      <c r="D37" s="37">
        <v>39</v>
      </c>
      <c r="E37" s="37">
        <v>39</v>
      </c>
      <c r="F37" s="38">
        <v>100</v>
      </c>
      <c r="G37" s="39"/>
      <c r="H37" s="124">
        <v>3.046</v>
      </c>
      <c r="I37" s="125">
        <v>1.94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114</v>
      </c>
      <c r="D39" s="37">
        <v>110</v>
      </c>
      <c r="E39" s="37">
        <v>100</v>
      </c>
      <c r="F39" s="38">
        <v>90.9090909090909</v>
      </c>
      <c r="G39" s="39"/>
      <c r="H39" s="124">
        <v>2.521</v>
      </c>
      <c r="I39" s="125">
        <v>2.43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>
        <v>2</v>
      </c>
      <c r="E52" s="37">
        <v>3</v>
      </c>
      <c r="F52" s="38">
        <v>150</v>
      </c>
      <c r="G52" s="39"/>
      <c r="H52" s="124">
        <v>0.137</v>
      </c>
      <c r="I52" s="125">
        <v>0.12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48</v>
      </c>
      <c r="D61" s="29">
        <v>48</v>
      </c>
      <c r="E61" s="29">
        <v>36</v>
      </c>
      <c r="F61" s="30"/>
      <c r="G61" s="30"/>
      <c r="H61" s="123">
        <v>5.088</v>
      </c>
      <c r="I61" s="123">
        <v>6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89</v>
      </c>
      <c r="D62" s="29">
        <v>89</v>
      </c>
      <c r="E62" s="29">
        <v>89</v>
      </c>
      <c r="F62" s="30"/>
      <c r="G62" s="30"/>
      <c r="H62" s="123">
        <v>2.785</v>
      </c>
      <c r="I62" s="123">
        <v>2.785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23</v>
      </c>
      <c r="D63" s="29">
        <v>23</v>
      </c>
      <c r="E63" s="29">
        <v>23</v>
      </c>
      <c r="F63" s="30"/>
      <c r="G63" s="30"/>
      <c r="H63" s="123">
        <v>1.38</v>
      </c>
      <c r="I63" s="123">
        <v>0.911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160</v>
      </c>
      <c r="D64" s="37">
        <v>160</v>
      </c>
      <c r="E64" s="37">
        <v>148</v>
      </c>
      <c r="F64" s="38">
        <v>92.5</v>
      </c>
      <c r="G64" s="39"/>
      <c r="H64" s="124">
        <v>9.253</v>
      </c>
      <c r="I64" s="125">
        <v>9.696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1176</v>
      </c>
      <c r="D66" s="37">
        <v>1020</v>
      </c>
      <c r="E66" s="37">
        <v>1020</v>
      </c>
      <c r="F66" s="38">
        <v>100</v>
      </c>
      <c r="G66" s="39"/>
      <c r="H66" s="124">
        <v>109.329</v>
      </c>
      <c r="I66" s="125">
        <v>111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5373</v>
      </c>
      <c r="D72" s="29">
        <v>5614</v>
      </c>
      <c r="E72" s="29">
        <v>5333</v>
      </c>
      <c r="F72" s="30"/>
      <c r="G72" s="30"/>
      <c r="H72" s="123">
        <v>470.082</v>
      </c>
      <c r="I72" s="123">
        <v>451.498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344</v>
      </c>
      <c r="D73" s="29">
        <v>344</v>
      </c>
      <c r="E73" s="29">
        <v>344</v>
      </c>
      <c r="F73" s="30"/>
      <c r="G73" s="30"/>
      <c r="H73" s="123">
        <v>12.414</v>
      </c>
      <c r="I73" s="123">
        <v>11</v>
      </c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1181</v>
      </c>
      <c r="D75" s="29">
        <v>1370</v>
      </c>
      <c r="E75" s="29">
        <v>1967</v>
      </c>
      <c r="F75" s="30"/>
      <c r="G75" s="30"/>
      <c r="H75" s="123">
        <v>116.288</v>
      </c>
      <c r="I75" s="123">
        <v>126.5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3</v>
      </c>
      <c r="D76" s="29">
        <v>3</v>
      </c>
      <c r="E76" s="29">
        <v>1</v>
      </c>
      <c r="F76" s="30"/>
      <c r="G76" s="30"/>
      <c r="H76" s="123">
        <v>0.09</v>
      </c>
      <c r="I76" s="123">
        <v>0.09</v>
      </c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>
        <v>340</v>
      </c>
      <c r="D78" s="29">
        <v>280</v>
      </c>
      <c r="E78" s="29">
        <v>280</v>
      </c>
      <c r="F78" s="30"/>
      <c r="G78" s="30"/>
      <c r="H78" s="123">
        <v>23.45</v>
      </c>
      <c r="I78" s="123">
        <v>16.8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80</v>
      </c>
      <c r="D79" s="29">
        <v>90</v>
      </c>
      <c r="E79" s="29">
        <v>30</v>
      </c>
      <c r="F79" s="30"/>
      <c r="G79" s="30"/>
      <c r="H79" s="123">
        <v>7.2</v>
      </c>
      <c r="I79" s="123">
        <v>4.5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7321</v>
      </c>
      <c r="D80" s="37">
        <v>7701</v>
      </c>
      <c r="E80" s="37">
        <v>7955</v>
      </c>
      <c r="F80" s="38">
        <v>103.29827295156473</v>
      </c>
      <c r="G80" s="39"/>
      <c r="H80" s="124">
        <v>629.5240000000001</v>
      </c>
      <c r="I80" s="125">
        <v>610.388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147</v>
      </c>
      <c r="D82" s="29">
        <v>147</v>
      </c>
      <c r="E82" s="29">
        <v>147</v>
      </c>
      <c r="F82" s="30"/>
      <c r="G82" s="30"/>
      <c r="H82" s="123">
        <v>15.796</v>
      </c>
      <c r="I82" s="123">
        <v>15.796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17</v>
      </c>
      <c r="D83" s="29">
        <v>17</v>
      </c>
      <c r="E83" s="29">
        <v>17</v>
      </c>
      <c r="F83" s="30"/>
      <c r="G83" s="30"/>
      <c r="H83" s="123">
        <v>1.192</v>
      </c>
      <c r="I83" s="123">
        <v>1.192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164</v>
      </c>
      <c r="D84" s="37">
        <v>164</v>
      </c>
      <c r="E84" s="37">
        <v>164</v>
      </c>
      <c r="F84" s="38">
        <v>100</v>
      </c>
      <c r="G84" s="39"/>
      <c r="H84" s="124">
        <v>16.988</v>
      </c>
      <c r="I84" s="125">
        <v>16.988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9039</v>
      </c>
      <c r="D87" s="48">
        <v>9228</v>
      </c>
      <c r="E87" s="48">
        <v>9461</v>
      </c>
      <c r="F87" s="49">
        <v>102.52492414390984</v>
      </c>
      <c r="G87" s="39"/>
      <c r="H87" s="128">
        <v>772.9260000000002</v>
      </c>
      <c r="I87" s="129">
        <v>754.789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6</v>
      </c>
      <c r="D9" s="29">
        <v>5</v>
      </c>
      <c r="E9" s="29">
        <v>6</v>
      </c>
      <c r="F9" s="30"/>
      <c r="G9" s="30"/>
      <c r="H9" s="123">
        <v>0.819</v>
      </c>
      <c r="I9" s="123">
        <v>0.625</v>
      </c>
      <c r="J9" s="123">
        <v>0.309</v>
      </c>
      <c r="K9" s="31"/>
    </row>
    <row r="10" spans="1:11" s="32" customFormat="1" ht="11.25" customHeight="1">
      <c r="A10" s="34" t="s">
        <v>9</v>
      </c>
      <c r="B10" s="28"/>
      <c r="C10" s="29">
        <v>5</v>
      </c>
      <c r="D10" s="29">
        <v>1</v>
      </c>
      <c r="E10" s="29">
        <v>5</v>
      </c>
      <c r="F10" s="30"/>
      <c r="G10" s="30"/>
      <c r="H10" s="123">
        <v>0.346</v>
      </c>
      <c r="I10" s="123">
        <v>0.054</v>
      </c>
      <c r="J10" s="123">
        <v>0.34</v>
      </c>
      <c r="K10" s="31"/>
    </row>
    <row r="11" spans="1:11" s="32" customFormat="1" ht="11.25" customHeight="1">
      <c r="A11" s="27" t="s">
        <v>10</v>
      </c>
      <c r="B11" s="28"/>
      <c r="C11" s="29">
        <v>4</v>
      </c>
      <c r="D11" s="29">
        <v>1</v>
      </c>
      <c r="E11" s="29">
        <v>5</v>
      </c>
      <c r="F11" s="30"/>
      <c r="G11" s="30"/>
      <c r="H11" s="123">
        <v>0.254</v>
      </c>
      <c r="I11" s="123">
        <v>0.165</v>
      </c>
      <c r="J11" s="123">
        <v>0.312</v>
      </c>
      <c r="K11" s="31"/>
    </row>
    <row r="12" spans="1:11" s="32" customFormat="1" ht="11.25" customHeight="1">
      <c r="A12" s="34" t="s">
        <v>11</v>
      </c>
      <c r="B12" s="28"/>
      <c r="C12" s="29">
        <v>17</v>
      </c>
      <c r="D12" s="29">
        <v>2</v>
      </c>
      <c r="E12" s="29">
        <v>15</v>
      </c>
      <c r="F12" s="30"/>
      <c r="G12" s="30"/>
      <c r="H12" s="123">
        <v>1.525</v>
      </c>
      <c r="I12" s="123">
        <v>0.145</v>
      </c>
      <c r="J12" s="123">
        <v>1.346</v>
      </c>
      <c r="K12" s="31"/>
    </row>
    <row r="13" spans="1:11" s="23" customFormat="1" ht="11.25" customHeight="1">
      <c r="A13" s="35" t="s">
        <v>12</v>
      </c>
      <c r="B13" s="36"/>
      <c r="C13" s="37">
        <v>32</v>
      </c>
      <c r="D13" s="37">
        <v>9</v>
      </c>
      <c r="E13" s="37">
        <v>31</v>
      </c>
      <c r="F13" s="38">
        <v>344.44444444444446</v>
      </c>
      <c r="G13" s="39"/>
      <c r="H13" s="124">
        <v>2.944</v>
      </c>
      <c r="I13" s="125">
        <v>0.9890000000000001</v>
      </c>
      <c r="J13" s="125">
        <v>2.3070000000000004</v>
      </c>
      <c r="K13" s="40">
        <v>233.26592517694644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7</v>
      </c>
      <c r="D17" s="37">
        <v>7</v>
      </c>
      <c r="E17" s="37">
        <v>7</v>
      </c>
      <c r="F17" s="38">
        <v>100</v>
      </c>
      <c r="G17" s="39"/>
      <c r="H17" s="124">
        <v>0.473</v>
      </c>
      <c r="I17" s="125">
        <v>0.42</v>
      </c>
      <c r="J17" s="125">
        <v>0.49</v>
      </c>
      <c r="K17" s="40">
        <v>116.66666666666667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>
        <v>4</v>
      </c>
      <c r="E20" s="29"/>
      <c r="F20" s="30"/>
      <c r="G20" s="30"/>
      <c r="H20" s="123"/>
      <c r="I20" s="123">
        <v>0.166</v>
      </c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>
        <v>5</v>
      </c>
      <c r="E21" s="29"/>
      <c r="F21" s="30"/>
      <c r="G21" s="30"/>
      <c r="H21" s="123"/>
      <c r="I21" s="123">
        <v>0.185</v>
      </c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>
        <v>9</v>
      </c>
      <c r="E22" s="37"/>
      <c r="F22" s="38"/>
      <c r="G22" s="39"/>
      <c r="H22" s="124"/>
      <c r="I22" s="125">
        <v>0.351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>
        <v>2</v>
      </c>
      <c r="D29" s="29">
        <v>3</v>
      </c>
      <c r="E29" s="29">
        <v>3</v>
      </c>
      <c r="F29" s="30"/>
      <c r="G29" s="30"/>
      <c r="H29" s="123">
        <v>0.2</v>
      </c>
      <c r="I29" s="123">
        <v>0.21</v>
      </c>
      <c r="J29" s="123">
        <v>0.135</v>
      </c>
      <c r="K29" s="31"/>
    </row>
    <row r="30" spans="1:11" s="32" customFormat="1" ht="11.25" customHeight="1">
      <c r="A30" s="34" t="s">
        <v>23</v>
      </c>
      <c r="B30" s="28"/>
      <c r="C30" s="29"/>
      <c r="D30" s="29">
        <v>22</v>
      </c>
      <c r="E30" s="29">
        <v>12</v>
      </c>
      <c r="F30" s="30"/>
      <c r="G30" s="30"/>
      <c r="H30" s="123"/>
      <c r="I30" s="123">
        <v>1.511</v>
      </c>
      <c r="J30" s="123">
        <v>0.58</v>
      </c>
      <c r="K30" s="31"/>
    </row>
    <row r="31" spans="1:11" s="23" customFormat="1" ht="11.25" customHeight="1">
      <c r="A31" s="41" t="s">
        <v>24</v>
      </c>
      <c r="B31" s="36"/>
      <c r="C31" s="37">
        <v>2</v>
      </c>
      <c r="D31" s="37">
        <v>25</v>
      </c>
      <c r="E31" s="37">
        <v>15</v>
      </c>
      <c r="F31" s="38">
        <v>60</v>
      </c>
      <c r="G31" s="39"/>
      <c r="H31" s="124">
        <v>0.2</v>
      </c>
      <c r="I31" s="125">
        <v>1.7209999999999999</v>
      </c>
      <c r="J31" s="125">
        <v>0.715</v>
      </c>
      <c r="K31" s="40">
        <v>41.54561301568856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31</v>
      </c>
      <c r="D33" s="29">
        <v>30</v>
      </c>
      <c r="E33" s="29">
        <v>30</v>
      </c>
      <c r="F33" s="30"/>
      <c r="G33" s="30"/>
      <c r="H33" s="123">
        <v>2.234</v>
      </c>
      <c r="I33" s="123">
        <v>1.395</v>
      </c>
      <c r="J33" s="123">
        <v>2.085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>
        <v>17</v>
      </c>
      <c r="D35" s="29">
        <v>21</v>
      </c>
      <c r="E35" s="29">
        <v>10</v>
      </c>
      <c r="F35" s="30"/>
      <c r="G35" s="30"/>
      <c r="H35" s="123">
        <v>0.714</v>
      </c>
      <c r="I35" s="123">
        <v>0.715</v>
      </c>
      <c r="J35" s="123">
        <v>0.29</v>
      </c>
      <c r="K35" s="31"/>
    </row>
    <row r="36" spans="1:11" s="32" customFormat="1" ht="11.25" customHeight="1">
      <c r="A36" s="34" t="s">
        <v>28</v>
      </c>
      <c r="B36" s="28"/>
      <c r="C36" s="29">
        <v>33</v>
      </c>
      <c r="D36" s="29">
        <v>20</v>
      </c>
      <c r="E36" s="29">
        <v>20</v>
      </c>
      <c r="F36" s="30"/>
      <c r="G36" s="30"/>
      <c r="H36" s="123">
        <v>1.072</v>
      </c>
      <c r="I36" s="123">
        <v>0.726</v>
      </c>
      <c r="J36" s="123">
        <v>0.726</v>
      </c>
      <c r="K36" s="31"/>
    </row>
    <row r="37" spans="1:11" s="23" customFormat="1" ht="11.25" customHeight="1">
      <c r="A37" s="35" t="s">
        <v>29</v>
      </c>
      <c r="B37" s="36"/>
      <c r="C37" s="37">
        <v>81</v>
      </c>
      <c r="D37" s="37">
        <v>71</v>
      </c>
      <c r="E37" s="37">
        <v>60</v>
      </c>
      <c r="F37" s="38">
        <v>84.50704225352112</v>
      </c>
      <c r="G37" s="39"/>
      <c r="H37" s="124">
        <v>4.02</v>
      </c>
      <c r="I37" s="125">
        <v>2.836</v>
      </c>
      <c r="J37" s="125">
        <v>3.101</v>
      </c>
      <c r="K37" s="40">
        <v>109.34414668547251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50</v>
      </c>
      <c r="D39" s="37">
        <v>69</v>
      </c>
      <c r="E39" s="37">
        <v>65</v>
      </c>
      <c r="F39" s="38">
        <v>94.20289855072464</v>
      </c>
      <c r="G39" s="39"/>
      <c r="H39" s="124">
        <v>1.15</v>
      </c>
      <c r="I39" s="125">
        <v>1.53</v>
      </c>
      <c r="J39" s="125">
        <v>1.44</v>
      </c>
      <c r="K39" s="40">
        <v>94.11764705882352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>
        <v>4</v>
      </c>
      <c r="F47" s="30"/>
      <c r="G47" s="30"/>
      <c r="H47" s="123"/>
      <c r="I47" s="123"/>
      <c r="J47" s="123">
        <v>0.314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>
        <v>4</v>
      </c>
      <c r="F50" s="38"/>
      <c r="G50" s="39"/>
      <c r="H50" s="124"/>
      <c r="I50" s="125"/>
      <c r="J50" s="125">
        <v>0.314</v>
      </c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6</v>
      </c>
      <c r="D52" s="37">
        <v>7</v>
      </c>
      <c r="E52" s="37">
        <v>7</v>
      </c>
      <c r="F52" s="38">
        <v>100</v>
      </c>
      <c r="G52" s="39"/>
      <c r="H52" s="124">
        <v>0.468</v>
      </c>
      <c r="I52" s="125">
        <v>0.48</v>
      </c>
      <c r="J52" s="125">
        <v>0.56</v>
      </c>
      <c r="K52" s="40">
        <v>116.66666666666669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66</v>
      </c>
      <c r="D58" s="29">
        <v>85</v>
      </c>
      <c r="E58" s="29">
        <v>105</v>
      </c>
      <c r="F58" s="30"/>
      <c r="G58" s="30"/>
      <c r="H58" s="123">
        <v>4.77</v>
      </c>
      <c r="I58" s="123">
        <v>5.72</v>
      </c>
      <c r="J58" s="123">
        <v>6.732</v>
      </c>
      <c r="K58" s="31"/>
    </row>
    <row r="59" spans="1:11" s="23" customFormat="1" ht="11.25" customHeight="1">
      <c r="A59" s="35" t="s">
        <v>47</v>
      </c>
      <c r="B59" s="36"/>
      <c r="C59" s="37">
        <v>66</v>
      </c>
      <c r="D59" s="37">
        <v>85</v>
      </c>
      <c r="E59" s="37">
        <v>105</v>
      </c>
      <c r="F59" s="38">
        <v>123.52941176470588</v>
      </c>
      <c r="G59" s="39"/>
      <c r="H59" s="124">
        <v>4.77</v>
      </c>
      <c r="I59" s="125">
        <v>5.72</v>
      </c>
      <c r="J59" s="125">
        <v>6.732</v>
      </c>
      <c r="K59" s="40">
        <v>117.69230769230771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224</v>
      </c>
      <c r="D61" s="29">
        <v>190</v>
      </c>
      <c r="E61" s="29">
        <v>143</v>
      </c>
      <c r="F61" s="30"/>
      <c r="G61" s="30"/>
      <c r="H61" s="123">
        <v>28</v>
      </c>
      <c r="I61" s="123">
        <v>23.75</v>
      </c>
      <c r="J61" s="123">
        <v>17.813</v>
      </c>
      <c r="K61" s="31"/>
    </row>
    <row r="62" spans="1:11" s="32" customFormat="1" ht="11.25" customHeight="1">
      <c r="A62" s="34" t="s">
        <v>49</v>
      </c>
      <c r="B62" s="28"/>
      <c r="C62" s="29">
        <v>76</v>
      </c>
      <c r="D62" s="29">
        <v>76</v>
      </c>
      <c r="E62" s="29">
        <v>76</v>
      </c>
      <c r="F62" s="30"/>
      <c r="G62" s="30"/>
      <c r="H62" s="123">
        <v>2.096</v>
      </c>
      <c r="I62" s="123">
        <v>2.295</v>
      </c>
      <c r="J62" s="123">
        <v>2.211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>
        <v>300</v>
      </c>
      <c r="D64" s="37">
        <v>266</v>
      </c>
      <c r="E64" s="37">
        <v>219</v>
      </c>
      <c r="F64" s="38">
        <v>82.33082706766918</v>
      </c>
      <c r="G64" s="39"/>
      <c r="H64" s="124">
        <v>30.096</v>
      </c>
      <c r="I64" s="125">
        <v>26.045</v>
      </c>
      <c r="J64" s="125">
        <v>20.023999999999997</v>
      </c>
      <c r="K64" s="40">
        <v>76.8823190631599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805</v>
      </c>
      <c r="D66" s="37">
        <v>824</v>
      </c>
      <c r="E66" s="37">
        <v>700</v>
      </c>
      <c r="F66" s="38">
        <v>84.95145631067962</v>
      </c>
      <c r="G66" s="39"/>
      <c r="H66" s="124">
        <v>77</v>
      </c>
      <c r="I66" s="125">
        <v>84.404</v>
      </c>
      <c r="J66" s="125">
        <v>73.5</v>
      </c>
      <c r="K66" s="40">
        <v>87.0811809866831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8</v>
      </c>
      <c r="D68" s="29">
        <v>3</v>
      </c>
      <c r="E68" s="29">
        <v>3</v>
      </c>
      <c r="F68" s="30"/>
      <c r="G68" s="30"/>
      <c r="H68" s="123">
        <v>1.2</v>
      </c>
      <c r="I68" s="123">
        <v>0.3</v>
      </c>
      <c r="J68" s="123">
        <v>0.3</v>
      </c>
      <c r="K68" s="31"/>
    </row>
    <row r="69" spans="1:11" s="32" customFormat="1" ht="11.25" customHeight="1">
      <c r="A69" s="34" t="s">
        <v>54</v>
      </c>
      <c r="B69" s="28"/>
      <c r="C69" s="29">
        <v>3</v>
      </c>
      <c r="D69" s="29">
        <v>3</v>
      </c>
      <c r="E69" s="29">
        <v>3</v>
      </c>
      <c r="F69" s="30"/>
      <c r="G69" s="30"/>
      <c r="H69" s="123">
        <v>0.45</v>
      </c>
      <c r="I69" s="123">
        <v>0.3</v>
      </c>
      <c r="J69" s="123">
        <v>0.3</v>
      </c>
      <c r="K69" s="31"/>
    </row>
    <row r="70" spans="1:11" s="23" customFormat="1" ht="11.25" customHeight="1">
      <c r="A70" s="35" t="s">
        <v>55</v>
      </c>
      <c r="B70" s="36"/>
      <c r="C70" s="37">
        <v>11</v>
      </c>
      <c r="D70" s="37">
        <v>6</v>
      </c>
      <c r="E70" s="37">
        <v>6</v>
      </c>
      <c r="F70" s="38">
        <v>100</v>
      </c>
      <c r="G70" s="39"/>
      <c r="H70" s="124">
        <v>1.65</v>
      </c>
      <c r="I70" s="125">
        <v>0.6</v>
      </c>
      <c r="J70" s="125">
        <v>0.6</v>
      </c>
      <c r="K70" s="40">
        <v>100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1800</v>
      </c>
      <c r="D72" s="29">
        <v>1946</v>
      </c>
      <c r="E72" s="29">
        <v>2033</v>
      </c>
      <c r="F72" s="30"/>
      <c r="G72" s="30"/>
      <c r="H72" s="123">
        <v>203.985</v>
      </c>
      <c r="I72" s="123">
        <v>170.207</v>
      </c>
      <c r="J72" s="123">
        <v>163.48</v>
      </c>
      <c r="K72" s="31"/>
    </row>
    <row r="73" spans="1:11" s="32" customFormat="1" ht="11.25" customHeight="1">
      <c r="A73" s="34" t="s">
        <v>57</v>
      </c>
      <c r="B73" s="28"/>
      <c r="C73" s="29">
        <v>130</v>
      </c>
      <c r="D73" s="29">
        <v>120</v>
      </c>
      <c r="E73" s="29">
        <v>132</v>
      </c>
      <c r="F73" s="30"/>
      <c r="G73" s="30"/>
      <c r="H73" s="123">
        <v>5.5</v>
      </c>
      <c r="I73" s="123">
        <v>4.518</v>
      </c>
      <c r="J73" s="123">
        <v>4.16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271</v>
      </c>
      <c r="D75" s="29">
        <v>886</v>
      </c>
      <c r="E75" s="29">
        <v>1073</v>
      </c>
      <c r="F75" s="30"/>
      <c r="G75" s="30"/>
      <c r="H75" s="123">
        <v>17.693</v>
      </c>
      <c r="I75" s="123">
        <v>86.229</v>
      </c>
      <c r="J75" s="123">
        <v>96.57</v>
      </c>
      <c r="K75" s="31"/>
    </row>
    <row r="76" spans="1:11" s="32" customFormat="1" ht="11.25" customHeight="1">
      <c r="A76" s="34" t="s">
        <v>60</v>
      </c>
      <c r="B76" s="28"/>
      <c r="C76" s="29">
        <v>5</v>
      </c>
      <c r="D76" s="29">
        <v>3</v>
      </c>
      <c r="E76" s="29">
        <v>3</v>
      </c>
      <c r="F76" s="30"/>
      <c r="G76" s="30"/>
      <c r="H76" s="123">
        <v>0.125</v>
      </c>
      <c r="I76" s="123">
        <v>0.05</v>
      </c>
      <c r="J76" s="123">
        <v>0.063</v>
      </c>
      <c r="K76" s="31"/>
    </row>
    <row r="77" spans="1:11" s="32" customFormat="1" ht="11.25" customHeight="1">
      <c r="A77" s="34" t="s">
        <v>61</v>
      </c>
      <c r="B77" s="28"/>
      <c r="C77" s="29">
        <v>17</v>
      </c>
      <c r="D77" s="29">
        <v>12</v>
      </c>
      <c r="E77" s="29">
        <v>13</v>
      </c>
      <c r="F77" s="30"/>
      <c r="G77" s="30"/>
      <c r="H77" s="123">
        <v>0.51</v>
      </c>
      <c r="I77" s="123">
        <v>0.48</v>
      </c>
      <c r="J77" s="123">
        <v>0.52</v>
      </c>
      <c r="K77" s="31"/>
    </row>
    <row r="78" spans="1:11" s="32" customFormat="1" ht="11.25" customHeight="1">
      <c r="A78" s="34" t="s">
        <v>62</v>
      </c>
      <c r="B78" s="28"/>
      <c r="C78" s="29">
        <v>300</v>
      </c>
      <c r="D78" s="29">
        <v>303</v>
      </c>
      <c r="E78" s="29">
        <v>280</v>
      </c>
      <c r="F78" s="30"/>
      <c r="G78" s="30"/>
      <c r="H78" s="123">
        <v>20.8</v>
      </c>
      <c r="I78" s="123">
        <v>18.91</v>
      </c>
      <c r="J78" s="123">
        <v>16.8</v>
      </c>
      <c r="K78" s="31"/>
    </row>
    <row r="79" spans="1:11" s="32" customFormat="1" ht="11.25" customHeight="1">
      <c r="A79" s="34" t="s">
        <v>63</v>
      </c>
      <c r="B79" s="28"/>
      <c r="C79" s="29">
        <v>90</v>
      </c>
      <c r="D79" s="29">
        <v>80</v>
      </c>
      <c r="E79" s="29">
        <v>30</v>
      </c>
      <c r="F79" s="30"/>
      <c r="G79" s="30"/>
      <c r="H79" s="123">
        <v>3.6</v>
      </c>
      <c r="I79" s="123">
        <v>7.2</v>
      </c>
      <c r="J79" s="123">
        <v>1.5</v>
      </c>
      <c r="K79" s="31"/>
    </row>
    <row r="80" spans="1:11" s="23" customFormat="1" ht="11.25" customHeight="1">
      <c r="A80" s="41" t="s">
        <v>64</v>
      </c>
      <c r="B80" s="36"/>
      <c r="C80" s="37">
        <v>2613</v>
      </c>
      <c r="D80" s="37">
        <v>3350</v>
      </c>
      <c r="E80" s="37">
        <v>3564</v>
      </c>
      <c r="F80" s="38">
        <v>106.38805970149254</v>
      </c>
      <c r="G80" s="39"/>
      <c r="H80" s="124">
        <v>252.21300000000002</v>
      </c>
      <c r="I80" s="125">
        <v>287.59400000000005</v>
      </c>
      <c r="J80" s="125">
        <v>283.09299999999996</v>
      </c>
      <c r="K80" s="40">
        <v>98.4349464870616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84</v>
      </c>
      <c r="D82" s="29">
        <v>110</v>
      </c>
      <c r="E82" s="29">
        <v>110</v>
      </c>
      <c r="F82" s="30"/>
      <c r="G82" s="30"/>
      <c r="H82" s="123">
        <v>9.65</v>
      </c>
      <c r="I82" s="123">
        <v>11.864</v>
      </c>
      <c r="J82" s="123">
        <v>11.863</v>
      </c>
      <c r="K82" s="31"/>
    </row>
    <row r="83" spans="1:11" s="32" customFormat="1" ht="11.25" customHeight="1">
      <c r="A83" s="34" t="s">
        <v>66</v>
      </c>
      <c r="B83" s="28"/>
      <c r="C83" s="29">
        <v>10</v>
      </c>
      <c r="D83" s="29">
        <v>4</v>
      </c>
      <c r="E83" s="29">
        <v>4</v>
      </c>
      <c r="F83" s="30"/>
      <c r="G83" s="30"/>
      <c r="H83" s="123">
        <v>0.704</v>
      </c>
      <c r="I83" s="123">
        <v>0.25</v>
      </c>
      <c r="J83" s="123">
        <v>0.25</v>
      </c>
      <c r="K83" s="31"/>
    </row>
    <row r="84" spans="1:11" s="23" customFormat="1" ht="11.25" customHeight="1">
      <c r="A84" s="35" t="s">
        <v>67</v>
      </c>
      <c r="B84" s="36"/>
      <c r="C84" s="37">
        <v>94</v>
      </c>
      <c r="D84" s="37">
        <v>114</v>
      </c>
      <c r="E84" s="37">
        <v>114</v>
      </c>
      <c r="F84" s="38">
        <v>100</v>
      </c>
      <c r="G84" s="39"/>
      <c r="H84" s="124">
        <v>10.354000000000001</v>
      </c>
      <c r="I84" s="125">
        <v>12.114</v>
      </c>
      <c r="J84" s="125">
        <v>12.113</v>
      </c>
      <c r="K84" s="40">
        <v>99.99174508832755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4067</v>
      </c>
      <c r="D87" s="48">
        <v>4842</v>
      </c>
      <c r="E87" s="48">
        <v>4897</v>
      </c>
      <c r="F87" s="49">
        <v>101.13589425857084</v>
      </c>
      <c r="G87" s="39"/>
      <c r="H87" s="128">
        <v>385.338</v>
      </c>
      <c r="I87" s="129">
        <v>424.80400000000003</v>
      </c>
      <c r="J87" s="129">
        <v>404.989</v>
      </c>
      <c r="K87" s="49">
        <v>95.33549589928529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12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297</v>
      </c>
      <c r="D9" s="29">
        <v>178</v>
      </c>
      <c r="E9" s="29">
        <v>268</v>
      </c>
      <c r="F9" s="30"/>
      <c r="G9" s="30"/>
      <c r="H9" s="123">
        <v>23.82</v>
      </c>
      <c r="I9" s="123">
        <v>12.297</v>
      </c>
      <c r="J9" s="123">
        <v>18.594</v>
      </c>
      <c r="K9" s="31"/>
    </row>
    <row r="10" spans="1:11" s="32" customFormat="1" ht="11.25" customHeight="1">
      <c r="A10" s="34" t="s">
        <v>9</v>
      </c>
      <c r="B10" s="28"/>
      <c r="C10" s="29">
        <v>200</v>
      </c>
      <c r="D10" s="29">
        <v>179</v>
      </c>
      <c r="E10" s="29">
        <v>185</v>
      </c>
      <c r="F10" s="30"/>
      <c r="G10" s="30"/>
      <c r="H10" s="123">
        <v>15.499</v>
      </c>
      <c r="I10" s="123">
        <v>13.264</v>
      </c>
      <c r="J10" s="123">
        <v>14.325</v>
      </c>
      <c r="K10" s="31"/>
    </row>
    <row r="11" spans="1:11" s="32" customFormat="1" ht="11.25" customHeight="1">
      <c r="A11" s="27" t="s">
        <v>10</v>
      </c>
      <c r="B11" s="28"/>
      <c r="C11" s="29">
        <v>223</v>
      </c>
      <c r="D11" s="29">
        <v>215</v>
      </c>
      <c r="E11" s="29">
        <v>180</v>
      </c>
      <c r="F11" s="30"/>
      <c r="G11" s="30"/>
      <c r="H11" s="123">
        <v>17.786</v>
      </c>
      <c r="I11" s="123">
        <v>14.794</v>
      </c>
      <c r="J11" s="123">
        <v>14.184</v>
      </c>
      <c r="K11" s="31"/>
    </row>
    <row r="12" spans="1:11" s="32" customFormat="1" ht="11.25" customHeight="1">
      <c r="A12" s="34" t="s">
        <v>11</v>
      </c>
      <c r="B12" s="28"/>
      <c r="C12" s="29">
        <v>332</v>
      </c>
      <c r="D12" s="29">
        <v>318</v>
      </c>
      <c r="E12" s="29">
        <v>298</v>
      </c>
      <c r="F12" s="30"/>
      <c r="G12" s="30"/>
      <c r="H12" s="123">
        <v>32.64</v>
      </c>
      <c r="I12" s="123">
        <v>23.572</v>
      </c>
      <c r="J12" s="123">
        <v>28.231</v>
      </c>
      <c r="K12" s="31"/>
    </row>
    <row r="13" spans="1:11" s="23" customFormat="1" ht="11.25" customHeight="1">
      <c r="A13" s="35" t="s">
        <v>12</v>
      </c>
      <c r="B13" s="36"/>
      <c r="C13" s="37">
        <v>1052</v>
      </c>
      <c r="D13" s="37">
        <v>890</v>
      </c>
      <c r="E13" s="37">
        <v>931</v>
      </c>
      <c r="F13" s="38">
        <v>104.6067415730337</v>
      </c>
      <c r="G13" s="39"/>
      <c r="H13" s="124">
        <v>89.745</v>
      </c>
      <c r="I13" s="125">
        <v>63.92700000000001</v>
      </c>
      <c r="J13" s="125">
        <v>75.334</v>
      </c>
      <c r="K13" s="40">
        <v>117.84379057362304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140</v>
      </c>
      <c r="D15" s="37">
        <v>145</v>
      </c>
      <c r="E15" s="37">
        <v>147</v>
      </c>
      <c r="F15" s="38">
        <v>101.37931034482759</v>
      </c>
      <c r="G15" s="39"/>
      <c r="H15" s="124">
        <v>2.47</v>
      </c>
      <c r="I15" s="125">
        <v>4.39</v>
      </c>
      <c r="J15" s="125">
        <v>6.2</v>
      </c>
      <c r="K15" s="40">
        <v>141.23006833712986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19</v>
      </c>
      <c r="D17" s="37">
        <v>20</v>
      </c>
      <c r="E17" s="37">
        <v>19</v>
      </c>
      <c r="F17" s="38">
        <v>95</v>
      </c>
      <c r="G17" s="39"/>
      <c r="H17" s="124">
        <v>1.369</v>
      </c>
      <c r="I17" s="125">
        <v>1.305</v>
      </c>
      <c r="J17" s="125">
        <v>1.31</v>
      </c>
      <c r="K17" s="40">
        <v>100.38314176245211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55</v>
      </c>
      <c r="D19" s="29">
        <v>54</v>
      </c>
      <c r="E19" s="29">
        <v>60</v>
      </c>
      <c r="F19" s="30"/>
      <c r="G19" s="30"/>
      <c r="H19" s="123">
        <v>1.177</v>
      </c>
      <c r="I19" s="123">
        <v>1.217</v>
      </c>
      <c r="J19" s="123">
        <v>1.2</v>
      </c>
      <c r="K19" s="31"/>
    </row>
    <row r="20" spans="1:11" s="32" customFormat="1" ht="11.25" customHeight="1">
      <c r="A20" s="34" t="s">
        <v>16</v>
      </c>
      <c r="B20" s="28"/>
      <c r="C20" s="29">
        <v>75</v>
      </c>
      <c r="D20" s="29">
        <v>76</v>
      </c>
      <c r="E20" s="29">
        <v>76</v>
      </c>
      <c r="F20" s="30"/>
      <c r="G20" s="30"/>
      <c r="H20" s="123">
        <v>1.5</v>
      </c>
      <c r="I20" s="123">
        <v>1.48</v>
      </c>
      <c r="J20" s="123">
        <v>1.52</v>
      </c>
      <c r="K20" s="31"/>
    </row>
    <row r="21" spans="1:11" s="32" customFormat="1" ht="11.25" customHeight="1">
      <c r="A21" s="34" t="s">
        <v>17</v>
      </c>
      <c r="B21" s="28"/>
      <c r="C21" s="29">
        <v>159</v>
      </c>
      <c r="D21" s="29">
        <v>157</v>
      </c>
      <c r="E21" s="29">
        <v>157</v>
      </c>
      <c r="F21" s="30"/>
      <c r="G21" s="30"/>
      <c r="H21" s="123">
        <v>3.18</v>
      </c>
      <c r="I21" s="123">
        <v>2.939</v>
      </c>
      <c r="J21" s="123">
        <v>3.2</v>
      </c>
      <c r="K21" s="31"/>
    </row>
    <row r="22" spans="1:11" s="23" customFormat="1" ht="11.25" customHeight="1">
      <c r="A22" s="35" t="s">
        <v>18</v>
      </c>
      <c r="B22" s="36"/>
      <c r="C22" s="37">
        <v>289</v>
      </c>
      <c r="D22" s="37">
        <v>287</v>
      </c>
      <c r="E22" s="37">
        <v>293</v>
      </c>
      <c r="F22" s="38">
        <v>102.09059233449477</v>
      </c>
      <c r="G22" s="39"/>
      <c r="H22" s="124">
        <v>5.857</v>
      </c>
      <c r="I22" s="125">
        <v>5.636</v>
      </c>
      <c r="J22" s="125">
        <v>5.92</v>
      </c>
      <c r="K22" s="40">
        <v>105.03903477643719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2272</v>
      </c>
      <c r="D24" s="37">
        <v>2001</v>
      </c>
      <c r="E24" s="37">
        <v>2350</v>
      </c>
      <c r="F24" s="38">
        <v>117.44127936031984</v>
      </c>
      <c r="G24" s="39"/>
      <c r="H24" s="124">
        <v>184.106</v>
      </c>
      <c r="I24" s="125">
        <v>180.717</v>
      </c>
      <c r="J24" s="125">
        <v>171.024</v>
      </c>
      <c r="K24" s="40">
        <v>94.63636514550375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200</v>
      </c>
      <c r="D26" s="37">
        <v>92</v>
      </c>
      <c r="E26" s="37">
        <v>115</v>
      </c>
      <c r="F26" s="38">
        <v>125</v>
      </c>
      <c r="G26" s="39"/>
      <c r="H26" s="124">
        <v>9.3</v>
      </c>
      <c r="I26" s="125">
        <v>7.116</v>
      </c>
      <c r="J26" s="125">
        <v>8.2</v>
      </c>
      <c r="K26" s="40">
        <v>115.23327712197863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53</v>
      </c>
      <c r="D28" s="29">
        <v>54</v>
      </c>
      <c r="E28" s="29">
        <v>64</v>
      </c>
      <c r="F28" s="30"/>
      <c r="G28" s="30"/>
      <c r="H28" s="123">
        <v>4.9</v>
      </c>
      <c r="I28" s="123">
        <v>4.164</v>
      </c>
      <c r="J28" s="123">
        <v>4.8</v>
      </c>
      <c r="K28" s="31"/>
    </row>
    <row r="29" spans="1:11" s="32" customFormat="1" ht="11.25" customHeight="1">
      <c r="A29" s="34" t="s">
        <v>22</v>
      </c>
      <c r="B29" s="28"/>
      <c r="C29" s="29">
        <v>7</v>
      </c>
      <c r="D29" s="29">
        <v>10</v>
      </c>
      <c r="E29" s="29">
        <v>7</v>
      </c>
      <c r="F29" s="30"/>
      <c r="G29" s="30"/>
      <c r="H29" s="123">
        <v>0.7</v>
      </c>
      <c r="I29" s="123">
        <v>0.629</v>
      </c>
      <c r="J29" s="123">
        <v>0.402</v>
      </c>
      <c r="K29" s="31"/>
    </row>
    <row r="30" spans="1:11" s="32" customFormat="1" ht="11.25" customHeight="1">
      <c r="A30" s="34" t="s">
        <v>23</v>
      </c>
      <c r="B30" s="28"/>
      <c r="C30" s="29">
        <v>70</v>
      </c>
      <c r="D30" s="29">
        <v>549</v>
      </c>
      <c r="E30" s="29">
        <v>482</v>
      </c>
      <c r="F30" s="30"/>
      <c r="G30" s="30"/>
      <c r="H30" s="123">
        <v>2.95</v>
      </c>
      <c r="I30" s="123">
        <v>37.714000000000006</v>
      </c>
      <c r="J30" s="123">
        <v>32.4</v>
      </c>
      <c r="K30" s="31"/>
    </row>
    <row r="31" spans="1:11" s="23" customFormat="1" ht="11.25" customHeight="1">
      <c r="A31" s="41" t="s">
        <v>24</v>
      </c>
      <c r="B31" s="36"/>
      <c r="C31" s="37">
        <v>130</v>
      </c>
      <c r="D31" s="37">
        <v>613</v>
      </c>
      <c r="E31" s="37">
        <v>553</v>
      </c>
      <c r="F31" s="38">
        <v>90.2120717781403</v>
      </c>
      <c r="G31" s="39"/>
      <c r="H31" s="124">
        <v>8.55</v>
      </c>
      <c r="I31" s="125">
        <v>42.507000000000005</v>
      </c>
      <c r="J31" s="125">
        <v>37.602</v>
      </c>
      <c r="K31" s="40">
        <v>88.46072411602793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272</v>
      </c>
      <c r="D33" s="29">
        <v>297</v>
      </c>
      <c r="E33" s="29">
        <v>221</v>
      </c>
      <c r="F33" s="30"/>
      <c r="G33" s="30"/>
      <c r="H33" s="123">
        <v>14.299</v>
      </c>
      <c r="I33" s="123">
        <v>13.950999999999999</v>
      </c>
      <c r="J33" s="123">
        <v>11.487</v>
      </c>
      <c r="K33" s="31"/>
    </row>
    <row r="34" spans="1:11" s="32" customFormat="1" ht="11.25" customHeight="1">
      <c r="A34" s="34" t="s">
        <v>26</v>
      </c>
      <c r="B34" s="28"/>
      <c r="C34" s="29">
        <v>180</v>
      </c>
      <c r="D34" s="29">
        <v>192</v>
      </c>
      <c r="E34" s="29">
        <v>135</v>
      </c>
      <c r="F34" s="30"/>
      <c r="G34" s="30"/>
      <c r="H34" s="123">
        <v>6.72</v>
      </c>
      <c r="I34" s="123">
        <v>6.83</v>
      </c>
      <c r="J34" s="123">
        <v>3.6</v>
      </c>
      <c r="K34" s="31"/>
    </row>
    <row r="35" spans="1:11" s="32" customFormat="1" ht="11.25" customHeight="1">
      <c r="A35" s="34" t="s">
        <v>27</v>
      </c>
      <c r="B35" s="28"/>
      <c r="C35" s="29">
        <v>126</v>
      </c>
      <c r="D35" s="29">
        <v>156</v>
      </c>
      <c r="E35" s="29">
        <v>140</v>
      </c>
      <c r="F35" s="30"/>
      <c r="G35" s="30"/>
      <c r="H35" s="123">
        <v>5.754</v>
      </c>
      <c r="I35" s="123">
        <v>6.111</v>
      </c>
      <c r="J35" s="123">
        <v>3.874</v>
      </c>
      <c r="K35" s="31"/>
    </row>
    <row r="36" spans="1:11" s="32" customFormat="1" ht="11.25" customHeight="1">
      <c r="A36" s="34" t="s">
        <v>28</v>
      </c>
      <c r="B36" s="28"/>
      <c r="C36" s="29">
        <v>321</v>
      </c>
      <c r="D36" s="29">
        <v>248</v>
      </c>
      <c r="E36" s="29">
        <v>248</v>
      </c>
      <c r="F36" s="30"/>
      <c r="G36" s="30"/>
      <c r="H36" s="123">
        <v>10.718</v>
      </c>
      <c r="I36" s="123">
        <v>9.080000000000002</v>
      </c>
      <c r="J36" s="123">
        <v>9.08</v>
      </c>
      <c r="K36" s="31"/>
    </row>
    <row r="37" spans="1:11" s="23" customFormat="1" ht="11.25" customHeight="1">
      <c r="A37" s="35" t="s">
        <v>29</v>
      </c>
      <c r="B37" s="36"/>
      <c r="C37" s="37">
        <v>899</v>
      </c>
      <c r="D37" s="37">
        <v>893</v>
      </c>
      <c r="E37" s="37">
        <v>744</v>
      </c>
      <c r="F37" s="38">
        <v>83.31466965285554</v>
      </c>
      <c r="G37" s="39"/>
      <c r="H37" s="124">
        <v>37.491</v>
      </c>
      <c r="I37" s="125">
        <v>35.972</v>
      </c>
      <c r="J37" s="125">
        <v>28.040999999999997</v>
      </c>
      <c r="K37" s="40">
        <v>77.9522962304014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360</v>
      </c>
      <c r="D39" s="37">
        <v>406</v>
      </c>
      <c r="E39" s="37">
        <v>375</v>
      </c>
      <c r="F39" s="38">
        <v>92.36453201970443</v>
      </c>
      <c r="G39" s="39"/>
      <c r="H39" s="124">
        <v>8.15</v>
      </c>
      <c r="I39" s="125">
        <v>9.001999999999999</v>
      </c>
      <c r="J39" s="125">
        <v>8.47</v>
      </c>
      <c r="K39" s="40">
        <v>94.09020217729396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3</v>
      </c>
      <c r="D41" s="29">
        <v>3</v>
      </c>
      <c r="E41" s="29">
        <v>5</v>
      </c>
      <c r="F41" s="30"/>
      <c r="G41" s="30"/>
      <c r="H41" s="123">
        <v>0.204</v>
      </c>
      <c r="I41" s="123">
        <v>0.226</v>
      </c>
      <c r="J41" s="123">
        <v>0.438</v>
      </c>
      <c r="K41" s="31"/>
    </row>
    <row r="42" spans="1:11" s="32" customFormat="1" ht="11.25" customHeight="1">
      <c r="A42" s="34" t="s">
        <v>32</v>
      </c>
      <c r="B42" s="28"/>
      <c r="C42" s="29">
        <v>2</v>
      </c>
      <c r="D42" s="29">
        <v>3</v>
      </c>
      <c r="E42" s="29">
        <v>3</v>
      </c>
      <c r="F42" s="30"/>
      <c r="G42" s="30"/>
      <c r="H42" s="123">
        <v>0.14</v>
      </c>
      <c r="I42" s="123">
        <v>0.205</v>
      </c>
      <c r="J42" s="123">
        <v>0.209</v>
      </c>
      <c r="K42" s="31"/>
    </row>
    <row r="43" spans="1:11" s="32" customFormat="1" ht="11.25" customHeight="1">
      <c r="A43" s="34" t="s">
        <v>33</v>
      </c>
      <c r="B43" s="28"/>
      <c r="C43" s="29">
        <v>10</v>
      </c>
      <c r="D43" s="29">
        <v>12</v>
      </c>
      <c r="E43" s="29">
        <v>13</v>
      </c>
      <c r="F43" s="30"/>
      <c r="G43" s="30"/>
      <c r="H43" s="123">
        <v>1.05</v>
      </c>
      <c r="I43" s="123">
        <v>1.216</v>
      </c>
      <c r="J43" s="123">
        <v>1.399</v>
      </c>
      <c r="K43" s="31"/>
    </row>
    <row r="44" spans="1:11" s="32" customFormat="1" ht="11.25" customHeight="1">
      <c r="A44" s="34" t="s">
        <v>34</v>
      </c>
      <c r="B44" s="28"/>
      <c r="C44" s="29">
        <v>3</v>
      </c>
      <c r="D44" s="29">
        <v>2</v>
      </c>
      <c r="E44" s="29">
        <v>3</v>
      </c>
      <c r="F44" s="30"/>
      <c r="G44" s="30"/>
      <c r="H44" s="123">
        <v>0.109</v>
      </c>
      <c r="I44" s="123">
        <v>0.11</v>
      </c>
      <c r="J44" s="123">
        <v>0.186</v>
      </c>
      <c r="K44" s="31"/>
    </row>
    <row r="45" spans="1:11" s="32" customFormat="1" ht="11.25" customHeight="1">
      <c r="A45" s="34" t="s">
        <v>35</v>
      </c>
      <c r="B45" s="28"/>
      <c r="C45" s="29">
        <v>6</v>
      </c>
      <c r="D45" s="29">
        <v>3</v>
      </c>
      <c r="E45" s="29">
        <v>9</v>
      </c>
      <c r="F45" s="30"/>
      <c r="G45" s="30"/>
      <c r="H45" s="123">
        <v>0.21</v>
      </c>
      <c r="I45" s="123">
        <v>0.125</v>
      </c>
      <c r="J45" s="123">
        <v>0.324</v>
      </c>
      <c r="K45" s="31"/>
    </row>
    <row r="46" spans="1:11" s="32" customFormat="1" ht="11.25" customHeight="1">
      <c r="A46" s="34" t="s">
        <v>36</v>
      </c>
      <c r="B46" s="28"/>
      <c r="C46" s="29">
        <v>8</v>
      </c>
      <c r="D46" s="29">
        <v>4</v>
      </c>
      <c r="E46" s="29">
        <v>1</v>
      </c>
      <c r="F46" s="30"/>
      <c r="G46" s="30"/>
      <c r="H46" s="123">
        <v>0.304</v>
      </c>
      <c r="I46" s="123">
        <v>0.152</v>
      </c>
      <c r="J46" s="123">
        <v>0.038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>
        <v>4</v>
      </c>
      <c r="F47" s="30"/>
      <c r="G47" s="30"/>
      <c r="H47" s="123"/>
      <c r="I47" s="123"/>
      <c r="J47" s="123">
        <v>0.314</v>
      </c>
      <c r="K47" s="31"/>
    </row>
    <row r="48" spans="1:11" s="32" customFormat="1" ht="11.25" customHeight="1">
      <c r="A48" s="34" t="s">
        <v>38</v>
      </c>
      <c r="B48" s="28"/>
      <c r="C48" s="29">
        <v>9</v>
      </c>
      <c r="D48" s="29">
        <v>7</v>
      </c>
      <c r="E48" s="29">
        <v>8</v>
      </c>
      <c r="F48" s="30"/>
      <c r="G48" s="30"/>
      <c r="H48" s="123">
        <v>0.342</v>
      </c>
      <c r="I48" s="123">
        <v>0.266</v>
      </c>
      <c r="J48" s="123">
        <v>0.304</v>
      </c>
      <c r="K48" s="31"/>
    </row>
    <row r="49" spans="1:11" s="32" customFormat="1" ht="11.25" customHeight="1">
      <c r="A49" s="34" t="s">
        <v>39</v>
      </c>
      <c r="B49" s="28"/>
      <c r="C49" s="29">
        <v>18</v>
      </c>
      <c r="D49" s="29">
        <v>13</v>
      </c>
      <c r="E49" s="29">
        <v>17</v>
      </c>
      <c r="F49" s="30"/>
      <c r="G49" s="30"/>
      <c r="H49" s="123">
        <v>0.45</v>
      </c>
      <c r="I49" s="123">
        <v>0.325</v>
      </c>
      <c r="J49" s="123">
        <v>0.425</v>
      </c>
      <c r="K49" s="31"/>
    </row>
    <row r="50" spans="1:11" s="23" customFormat="1" ht="11.25" customHeight="1">
      <c r="A50" s="41" t="s">
        <v>40</v>
      </c>
      <c r="B50" s="36"/>
      <c r="C50" s="37">
        <v>59</v>
      </c>
      <c r="D50" s="37">
        <v>47</v>
      </c>
      <c r="E50" s="37">
        <v>63</v>
      </c>
      <c r="F50" s="38">
        <v>134.04255319148936</v>
      </c>
      <c r="G50" s="39"/>
      <c r="H50" s="124">
        <v>2.809</v>
      </c>
      <c r="I50" s="125">
        <v>2.6250000000000004</v>
      </c>
      <c r="J50" s="125">
        <v>3.6369999999999996</v>
      </c>
      <c r="K50" s="40">
        <v>138.5523809523809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65.07</v>
      </c>
      <c r="D52" s="37">
        <v>71</v>
      </c>
      <c r="E52" s="37">
        <v>70</v>
      </c>
      <c r="F52" s="38">
        <v>98.59154929577464</v>
      </c>
      <c r="G52" s="39"/>
      <c r="H52" s="124">
        <v>6.507</v>
      </c>
      <c r="I52" s="125">
        <v>4.865</v>
      </c>
      <c r="J52" s="125">
        <v>5.18</v>
      </c>
      <c r="K52" s="40">
        <v>106.47482014388488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302</v>
      </c>
      <c r="D54" s="29">
        <v>281</v>
      </c>
      <c r="E54" s="29">
        <v>315</v>
      </c>
      <c r="F54" s="30"/>
      <c r="G54" s="30"/>
      <c r="H54" s="123">
        <v>25.385</v>
      </c>
      <c r="I54" s="123">
        <v>22.89</v>
      </c>
      <c r="J54" s="123">
        <v>26</v>
      </c>
      <c r="K54" s="31"/>
    </row>
    <row r="55" spans="1:11" s="32" customFormat="1" ht="11.25" customHeight="1">
      <c r="A55" s="34" t="s">
        <v>43</v>
      </c>
      <c r="B55" s="28"/>
      <c r="C55" s="29">
        <v>113</v>
      </c>
      <c r="D55" s="29">
        <v>114</v>
      </c>
      <c r="E55" s="29">
        <v>96</v>
      </c>
      <c r="F55" s="30"/>
      <c r="G55" s="30"/>
      <c r="H55" s="123">
        <v>8.005</v>
      </c>
      <c r="I55" s="123">
        <v>7.86</v>
      </c>
      <c r="J55" s="123">
        <v>6.93</v>
      </c>
      <c r="K55" s="31"/>
    </row>
    <row r="56" spans="1:11" s="32" customFormat="1" ht="11.25" customHeight="1">
      <c r="A56" s="34" t="s">
        <v>44</v>
      </c>
      <c r="B56" s="28"/>
      <c r="C56" s="29">
        <v>40</v>
      </c>
      <c r="D56" s="29">
        <v>39</v>
      </c>
      <c r="E56" s="29">
        <v>26</v>
      </c>
      <c r="F56" s="30"/>
      <c r="G56" s="30"/>
      <c r="H56" s="123">
        <v>0.79</v>
      </c>
      <c r="I56" s="123">
        <v>0.838</v>
      </c>
      <c r="J56" s="123">
        <v>0.45</v>
      </c>
      <c r="K56" s="31"/>
    </row>
    <row r="57" spans="1:11" s="32" customFormat="1" ht="11.25" customHeight="1">
      <c r="A57" s="34" t="s">
        <v>45</v>
      </c>
      <c r="B57" s="28"/>
      <c r="C57" s="29">
        <v>9</v>
      </c>
      <c r="D57" s="29">
        <v>8</v>
      </c>
      <c r="E57" s="29">
        <v>8</v>
      </c>
      <c r="F57" s="30"/>
      <c r="G57" s="30"/>
      <c r="H57" s="123">
        <v>0.16</v>
      </c>
      <c r="I57" s="123">
        <v>0.056</v>
      </c>
      <c r="J57" s="123">
        <v>0.118</v>
      </c>
      <c r="K57" s="31"/>
    </row>
    <row r="58" spans="1:11" s="32" customFormat="1" ht="11.25" customHeight="1">
      <c r="A58" s="34" t="s">
        <v>46</v>
      </c>
      <c r="B58" s="28"/>
      <c r="C58" s="29">
        <v>646</v>
      </c>
      <c r="D58" s="29">
        <v>834</v>
      </c>
      <c r="E58" s="29">
        <v>1028</v>
      </c>
      <c r="F58" s="30"/>
      <c r="G58" s="30"/>
      <c r="H58" s="123">
        <v>51.55</v>
      </c>
      <c r="I58" s="123">
        <v>62.157</v>
      </c>
      <c r="J58" s="123">
        <v>73.703</v>
      </c>
      <c r="K58" s="31"/>
    </row>
    <row r="59" spans="1:11" s="23" customFormat="1" ht="11.25" customHeight="1">
      <c r="A59" s="35" t="s">
        <v>47</v>
      </c>
      <c r="B59" s="36"/>
      <c r="C59" s="37">
        <v>1110</v>
      </c>
      <c r="D59" s="37">
        <v>1276</v>
      </c>
      <c r="E59" s="37">
        <v>1473</v>
      </c>
      <c r="F59" s="38">
        <v>115.43887147335423</v>
      </c>
      <c r="G59" s="39"/>
      <c r="H59" s="124">
        <v>85.88999999999999</v>
      </c>
      <c r="I59" s="125">
        <v>93.801</v>
      </c>
      <c r="J59" s="125">
        <v>107.20100000000001</v>
      </c>
      <c r="K59" s="40">
        <v>114.28556198761207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410</v>
      </c>
      <c r="D61" s="29">
        <v>386</v>
      </c>
      <c r="E61" s="29">
        <v>339</v>
      </c>
      <c r="F61" s="30"/>
      <c r="G61" s="30"/>
      <c r="H61" s="123">
        <v>43.75</v>
      </c>
      <c r="I61" s="123">
        <v>37.294</v>
      </c>
      <c r="J61" s="123">
        <v>33.913</v>
      </c>
      <c r="K61" s="31"/>
    </row>
    <row r="62" spans="1:11" s="32" customFormat="1" ht="11.25" customHeight="1">
      <c r="A62" s="34" t="s">
        <v>49</v>
      </c>
      <c r="B62" s="28"/>
      <c r="C62" s="29">
        <v>505</v>
      </c>
      <c r="D62" s="29">
        <v>493</v>
      </c>
      <c r="E62" s="29">
        <v>493</v>
      </c>
      <c r="F62" s="30"/>
      <c r="G62" s="30"/>
      <c r="H62" s="123">
        <v>15.894</v>
      </c>
      <c r="I62" s="123">
        <v>17.115000000000002</v>
      </c>
      <c r="J62" s="123">
        <v>16.428</v>
      </c>
      <c r="K62" s="31"/>
    </row>
    <row r="63" spans="1:11" s="32" customFormat="1" ht="11.25" customHeight="1">
      <c r="A63" s="34" t="s">
        <v>50</v>
      </c>
      <c r="B63" s="28"/>
      <c r="C63" s="29">
        <v>188</v>
      </c>
      <c r="D63" s="29">
        <v>188</v>
      </c>
      <c r="E63" s="29">
        <v>193</v>
      </c>
      <c r="F63" s="30"/>
      <c r="G63" s="30"/>
      <c r="H63" s="123">
        <v>8.647</v>
      </c>
      <c r="I63" s="123">
        <v>8.620000000000001</v>
      </c>
      <c r="J63" s="123">
        <v>8.241</v>
      </c>
      <c r="K63" s="31"/>
    </row>
    <row r="64" spans="1:11" s="23" customFormat="1" ht="11.25" customHeight="1">
      <c r="A64" s="35" t="s">
        <v>51</v>
      </c>
      <c r="B64" s="36"/>
      <c r="C64" s="37">
        <v>1103</v>
      </c>
      <c r="D64" s="37">
        <v>1067</v>
      </c>
      <c r="E64" s="37">
        <v>1025</v>
      </c>
      <c r="F64" s="38">
        <v>96.06373008434863</v>
      </c>
      <c r="G64" s="39"/>
      <c r="H64" s="124">
        <v>68.291</v>
      </c>
      <c r="I64" s="125">
        <v>63.028999999999996</v>
      </c>
      <c r="J64" s="125">
        <v>58.581999999999994</v>
      </c>
      <c r="K64" s="40">
        <v>92.94451760300812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2359</v>
      </c>
      <c r="D66" s="37">
        <v>2363</v>
      </c>
      <c r="E66" s="37">
        <v>2040</v>
      </c>
      <c r="F66" s="38">
        <v>86.33093525179856</v>
      </c>
      <c r="G66" s="39"/>
      <c r="H66" s="124">
        <v>218.059</v>
      </c>
      <c r="I66" s="125">
        <v>219.143</v>
      </c>
      <c r="J66" s="125">
        <v>201</v>
      </c>
      <c r="K66" s="40">
        <v>91.72093108153123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21350</v>
      </c>
      <c r="D68" s="29">
        <v>16121</v>
      </c>
      <c r="E68" s="29">
        <v>18937</v>
      </c>
      <c r="F68" s="30"/>
      <c r="G68" s="30"/>
      <c r="H68" s="123">
        <v>1996.2</v>
      </c>
      <c r="I68" s="123">
        <v>1407.274</v>
      </c>
      <c r="J68" s="123">
        <v>1660.315</v>
      </c>
      <c r="K68" s="31"/>
    </row>
    <row r="69" spans="1:11" s="32" customFormat="1" ht="11.25" customHeight="1">
      <c r="A69" s="34" t="s">
        <v>54</v>
      </c>
      <c r="B69" s="28"/>
      <c r="C69" s="29">
        <v>2426</v>
      </c>
      <c r="D69" s="29">
        <v>1663</v>
      </c>
      <c r="E69" s="29">
        <v>2861</v>
      </c>
      <c r="F69" s="30"/>
      <c r="G69" s="30"/>
      <c r="H69" s="123">
        <v>222.1</v>
      </c>
      <c r="I69" s="123">
        <v>143.574</v>
      </c>
      <c r="J69" s="123">
        <v>250.613</v>
      </c>
      <c r="K69" s="31"/>
    </row>
    <row r="70" spans="1:11" s="23" customFormat="1" ht="11.25" customHeight="1">
      <c r="A70" s="35" t="s">
        <v>55</v>
      </c>
      <c r="B70" s="36"/>
      <c r="C70" s="37">
        <v>23776</v>
      </c>
      <c r="D70" s="37">
        <v>17784</v>
      </c>
      <c r="E70" s="37">
        <v>21798</v>
      </c>
      <c r="F70" s="38">
        <v>122.57085020242916</v>
      </c>
      <c r="G70" s="39"/>
      <c r="H70" s="124">
        <v>2218.3</v>
      </c>
      <c r="I70" s="125">
        <v>1550.848</v>
      </c>
      <c r="J70" s="125">
        <v>1910.928</v>
      </c>
      <c r="K70" s="40">
        <v>123.21826510399474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8700</v>
      </c>
      <c r="D72" s="29">
        <v>8205</v>
      </c>
      <c r="E72" s="29">
        <v>8569</v>
      </c>
      <c r="F72" s="30"/>
      <c r="G72" s="30"/>
      <c r="H72" s="123">
        <v>767.661</v>
      </c>
      <c r="I72" s="123">
        <v>717.751</v>
      </c>
      <c r="J72" s="123">
        <v>685.019</v>
      </c>
      <c r="K72" s="31"/>
    </row>
    <row r="73" spans="1:11" s="32" customFormat="1" ht="11.25" customHeight="1">
      <c r="A73" s="34" t="s">
        <v>57</v>
      </c>
      <c r="B73" s="28"/>
      <c r="C73" s="29">
        <v>1559</v>
      </c>
      <c r="D73" s="29">
        <v>1966</v>
      </c>
      <c r="E73" s="29">
        <v>2385</v>
      </c>
      <c r="F73" s="30"/>
      <c r="G73" s="30"/>
      <c r="H73" s="123">
        <v>51.87</v>
      </c>
      <c r="I73" s="123">
        <v>56.456</v>
      </c>
      <c r="J73" s="123">
        <v>51.46</v>
      </c>
      <c r="K73" s="31"/>
    </row>
    <row r="74" spans="1:11" s="32" customFormat="1" ht="11.25" customHeight="1">
      <c r="A74" s="34" t="s">
        <v>58</v>
      </c>
      <c r="B74" s="28"/>
      <c r="C74" s="29">
        <v>147</v>
      </c>
      <c r="D74" s="29">
        <v>88</v>
      </c>
      <c r="E74" s="29">
        <v>90</v>
      </c>
      <c r="F74" s="30"/>
      <c r="G74" s="30"/>
      <c r="H74" s="123">
        <v>11.12</v>
      </c>
      <c r="I74" s="123">
        <v>2.904</v>
      </c>
      <c r="J74" s="123">
        <v>6</v>
      </c>
      <c r="K74" s="31"/>
    </row>
    <row r="75" spans="1:11" s="32" customFormat="1" ht="11.25" customHeight="1">
      <c r="A75" s="34" t="s">
        <v>59</v>
      </c>
      <c r="B75" s="28"/>
      <c r="C75" s="29">
        <v>3627</v>
      </c>
      <c r="D75" s="29">
        <v>3522</v>
      </c>
      <c r="E75" s="29">
        <v>3763</v>
      </c>
      <c r="F75" s="30"/>
      <c r="G75" s="30"/>
      <c r="H75" s="123">
        <v>310.108</v>
      </c>
      <c r="I75" s="123">
        <v>326.175</v>
      </c>
      <c r="J75" s="123">
        <v>346.745</v>
      </c>
      <c r="K75" s="31"/>
    </row>
    <row r="76" spans="1:11" s="32" customFormat="1" ht="11.25" customHeight="1">
      <c r="A76" s="34" t="s">
        <v>60</v>
      </c>
      <c r="B76" s="28"/>
      <c r="C76" s="29">
        <v>40</v>
      </c>
      <c r="D76" s="29">
        <v>72</v>
      </c>
      <c r="E76" s="29">
        <v>72</v>
      </c>
      <c r="F76" s="30"/>
      <c r="G76" s="30"/>
      <c r="H76" s="123">
        <v>1.175</v>
      </c>
      <c r="I76" s="123">
        <v>5.34</v>
      </c>
      <c r="J76" s="123">
        <v>5.299</v>
      </c>
      <c r="K76" s="31"/>
    </row>
    <row r="77" spans="1:11" s="32" customFormat="1" ht="11.25" customHeight="1">
      <c r="A77" s="34" t="s">
        <v>61</v>
      </c>
      <c r="B77" s="28"/>
      <c r="C77" s="29">
        <v>171</v>
      </c>
      <c r="D77" s="29">
        <v>119</v>
      </c>
      <c r="E77" s="29">
        <v>130</v>
      </c>
      <c r="F77" s="30"/>
      <c r="G77" s="30"/>
      <c r="H77" s="123">
        <v>6.56</v>
      </c>
      <c r="I77" s="123">
        <v>5.074999999999999</v>
      </c>
      <c r="J77" s="123">
        <v>4.83</v>
      </c>
      <c r="K77" s="31"/>
    </row>
    <row r="78" spans="1:11" s="32" customFormat="1" ht="11.25" customHeight="1">
      <c r="A78" s="34" t="s">
        <v>62</v>
      </c>
      <c r="B78" s="28"/>
      <c r="C78" s="29">
        <v>840</v>
      </c>
      <c r="D78" s="29">
        <v>843</v>
      </c>
      <c r="E78" s="29">
        <v>800</v>
      </c>
      <c r="F78" s="30"/>
      <c r="G78" s="30"/>
      <c r="H78" s="123">
        <v>64.2</v>
      </c>
      <c r="I78" s="123">
        <v>56.86</v>
      </c>
      <c r="J78" s="123">
        <v>48</v>
      </c>
      <c r="K78" s="31"/>
    </row>
    <row r="79" spans="1:11" s="32" customFormat="1" ht="11.25" customHeight="1">
      <c r="A79" s="34" t="s">
        <v>63</v>
      </c>
      <c r="B79" s="28"/>
      <c r="C79" s="29">
        <v>6580</v>
      </c>
      <c r="D79" s="29">
        <v>1680</v>
      </c>
      <c r="E79" s="29">
        <v>1725</v>
      </c>
      <c r="F79" s="30"/>
      <c r="G79" s="30"/>
      <c r="H79" s="123">
        <v>550.4</v>
      </c>
      <c r="I79" s="123">
        <v>135.99999999999997</v>
      </c>
      <c r="J79" s="123">
        <v>148.2</v>
      </c>
      <c r="K79" s="31"/>
    </row>
    <row r="80" spans="1:11" s="23" customFormat="1" ht="11.25" customHeight="1">
      <c r="A80" s="41" t="s">
        <v>64</v>
      </c>
      <c r="B80" s="36"/>
      <c r="C80" s="37">
        <v>21664</v>
      </c>
      <c r="D80" s="37">
        <v>16495</v>
      </c>
      <c r="E80" s="37">
        <v>17534</v>
      </c>
      <c r="F80" s="38">
        <v>106.29887844801455</v>
      </c>
      <c r="G80" s="39"/>
      <c r="H80" s="124">
        <v>1763.094</v>
      </c>
      <c r="I80" s="125">
        <v>1306.561</v>
      </c>
      <c r="J80" s="125">
        <v>1295.553</v>
      </c>
      <c r="K80" s="40">
        <v>99.1574828882846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473</v>
      </c>
      <c r="D82" s="29">
        <v>393</v>
      </c>
      <c r="E82" s="29">
        <v>393</v>
      </c>
      <c r="F82" s="30"/>
      <c r="G82" s="30"/>
      <c r="H82" s="123">
        <v>50.923</v>
      </c>
      <c r="I82" s="123">
        <v>40.218</v>
      </c>
      <c r="J82" s="123">
        <v>40.217</v>
      </c>
      <c r="K82" s="31"/>
    </row>
    <row r="83" spans="1:11" s="32" customFormat="1" ht="11.25" customHeight="1">
      <c r="A83" s="34" t="s">
        <v>66</v>
      </c>
      <c r="B83" s="28"/>
      <c r="C83" s="29">
        <v>211</v>
      </c>
      <c r="D83" s="29">
        <v>201</v>
      </c>
      <c r="E83" s="29">
        <v>201</v>
      </c>
      <c r="F83" s="30"/>
      <c r="G83" s="30"/>
      <c r="H83" s="123">
        <v>14.467</v>
      </c>
      <c r="I83" s="123">
        <v>13.117</v>
      </c>
      <c r="J83" s="123">
        <v>13.117</v>
      </c>
      <c r="K83" s="31"/>
    </row>
    <row r="84" spans="1:11" s="23" customFormat="1" ht="11.25" customHeight="1">
      <c r="A84" s="35" t="s">
        <v>67</v>
      </c>
      <c r="B84" s="36"/>
      <c r="C84" s="37">
        <v>684</v>
      </c>
      <c r="D84" s="37">
        <v>594</v>
      </c>
      <c r="E84" s="37">
        <v>594</v>
      </c>
      <c r="F84" s="38">
        <v>100</v>
      </c>
      <c r="G84" s="39"/>
      <c r="H84" s="124">
        <v>65.39</v>
      </c>
      <c r="I84" s="125">
        <v>53.33500000000001</v>
      </c>
      <c r="J84" s="125">
        <v>53.334</v>
      </c>
      <c r="K84" s="40">
        <v>99.99812505859191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56181.07</v>
      </c>
      <c r="D87" s="48">
        <v>45044</v>
      </c>
      <c r="E87" s="48">
        <v>50124</v>
      </c>
      <c r="F87" s="49">
        <v>111.27786164639019</v>
      </c>
      <c r="G87" s="39"/>
      <c r="H87" s="128">
        <v>4775.378000000001</v>
      </c>
      <c r="I87" s="129">
        <v>3644.7789999999995</v>
      </c>
      <c r="J87" s="129">
        <v>3977.5159999999996</v>
      </c>
      <c r="K87" s="49">
        <v>109.12914061456128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7</v>
      </c>
      <c r="F7" s="21" t="s">
        <v>270</v>
      </c>
      <c r="G7" s="22"/>
      <c r="H7" s="19" t="s">
        <v>271</v>
      </c>
      <c r="I7" s="20" t="s">
        <v>271</v>
      </c>
      <c r="J7" s="20">
        <v>11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>
        <v>145</v>
      </c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>
        <v>435</v>
      </c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>
        <v>580</v>
      </c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4">
        <v>0.014</v>
      </c>
      <c r="I17" s="125">
        <v>0.018</v>
      </c>
      <c r="J17" s="125">
        <v>0.011</v>
      </c>
      <c r="K17" s="40">
        <v>61.11111111111111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756</v>
      </c>
      <c r="D24" s="37">
        <v>831</v>
      </c>
      <c r="E24" s="37">
        <v>866</v>
      </c>
      <c r="F24" s="38">
        <v>104.21179302045728</v>
      </c>
      <c r="G24" s="39"/>
      <c r="H24" s="124">
        <v>18.552</v>
      </c>
      <c r="I24" s="125">
        <v>29.806</v>
      </c>
      <c r="J24" s="125">
        <v>26.486</v>
      </c>
      <c r="K24" s="40">
        <v>88.8613030933369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140</v>
      </c>
      <c r="D26" s="37">
        <v>160</v>
      </c>
      <c r="E26" s="37">
        <v>180</v>
      </c>
      <c r="F26" s="38">
        <v>112.5</v>
      </c>
      <c r="G26" s="39"/>
      <c r="H26" s="124">
        <v>3.8</v>
      </c>
      <c r="I26" s="125">
        <v>4</v>
      </c>
      <c r="J26" s="125">
        <v>3.1</v>
      </c>
      <c r="K26" s="40">
        <v>77.5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</v>
      </c>
      <c r="D28" s="29"/>
      <c r="E28" s="29"/>
      <c r="F28" s="30"/>
      <c r="G28" s="30"/>
      <c r="H28" s="123">
        <v>0.044</v>
      </c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65</v>
      </c>
      <c r="D30" s="29">
        <v>81</v>
      </c>
      <c r="E30" s="29">
        <v>75</v>
      </c>
      <c r="F30" s="30"/>
      <c r="G30" s="30"/>
      <c r="H30" s="123">
        <v>1.75</v>
      </c>
      <c r="I30" s="123">
        <v>1.412</v>
      </c>
      <c r="J30" s="123">
        <v>1.198</v>
      </c>
      <c r="K30" s="31"/>
    </row>
    <row r="31" spans="1:11" s="23" customFormat="1" ht="11.25" customHeight="1">
      <c r="A31" s="41" t="s">
        <v>24</v>
      </c>
      <c r="B31" s="36"/>
      <c r="C31" s="37">
        <v>67</v>
      </c>
      <c r="D31" s="37">
        <v>81</v>
      </c>
      <c r="E31" s="37">
        <v>75</v>
      </c>
      <c r="F31" s="38">
        <v>92.5925925925926</v>
      </c>
      <c r="G31" s="39"/>
      <c r="H31" s="124">
        <v>1.794</v>
      </c>
      <c r="I31" s="125">
        <v>1.412</v>
      </c>
      <c r="J31" s="125">
        <v>1.198</v>
      </c>
      <c r="K31" s="40">
        <v>84.84419263456091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480</v>
      </c>
      <c r="D54" s="29">
        <v>486</v>
      </c>
      <c r="E54" s="29">
        <v>377</v>
      </c>
      <c r="F54" s="30"/>
      <c r="G54" s="30"/>
      <c r="H54" s="123">
        <v>20.4</v>
      </c>
      <c r="I54" s="123">
        <v>20.655</v>
      </c>
      <c r="J54" s="123">
        <v>15.457</v>
      </c>
      <c r="K54" s="31"/>
    </row>
    <row r="55" spans="1:11" s="32" customFormat="1" ht="11.25" customHeight="1">
      <c r="A55" s="34" t="s">
        <v>43</v>
      </c>
      <c r="B55" s="28"/>
      <c r="C55" s="29">
        <v>186</v>
      </c>
      <c r="D55" s="29">
        <v>210</v>
      </c>
      <c r="E55" s="29">
        <v>236</v>
      </c>
      <c r="F55" s="30"/>
      <c r="G55" s="30"/>
      <c r="H55" s="123">
        <v>7.44</v>
      </c>
      <c r="I55" s="123">
        <v>8.4</v>
      </c>
      <c r="J55" s="123">
        <v>8.968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42</v>
      </c>
      <c r="D58" s="29">
        <v>44</v>
      </c>
      <c r="E58" s="29">
        <v>55</v>
      </c>
      <c r="F58" s="30"/>
      <c r="G58" s="30"/>
      <c r="H58" s="123">
        <v>2.46</v>
      </c>
      <c r="I58" s="123">
        <v>2.07</v>
      </c>
      <c r="J58" s="123">
        <v>1.595</v>
      </c>
      <c r="K58" s="31"/>
    </row>
    <row r="59" spans="1:11" s="23" customFormat="1" ht="11.25" customHeight="1">
      <c r="A59" s="35" t="s">
        <v>47</v>
      </c>
      <c r="B59" s="36"/>
      <c r="C59" s="37">
        <v>708</v>
      </c>
      <c r="D59" s="37">
        <v>740</v>
      </c>
      <c r="E59" s="37">
        <v>668</v>
      </c>
      <c r="F59" s="38">
        <v>90.27027027027027</v>
      </c>
      <c r="G59" s="39"/>
      <c r="H59" s="124">
        <v>30.3</v>
      </c>
      <c r="I59" s="125">
        <v>31.125</v>
      </c>
      <c r="J59" s="125">
        <v>26.02</v>
      </c>
      <c r="K59" s="40">
        <v>83.59839357429719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5</v>
      </c>
      <c r="D66" s="37">
        <v>120</v>
      </c>
      <c r="E66" s="37">
        <v>45</v>
      </c>
      <c r="F66" s="38">
        <v>37.5</v>
      </c>
      <c r="G66" s="39"/>
      <c r="H66" s="124">
        <v>0.16</v>
      </c>
      <c r="I66" s="125">
        <v>0.38</v>
      </c>
      <c r="J66" s="125">
        <v>1.8</v>
      </c>
      <c r="K66" s="40">
        <v>473.6842105263158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485</v>
      </c>
      <c r="D68" s="29">
        <v>400</v>
      </c>
      <c r="E68" s="29">
        <v>445</v>
      </c>
      <c r="F68" s="30"/>
      <c r="G68" s="30"/>
      <c r="H68" s="123">
        <v>20.5</v>
      </c>
      <c r="I68" s="123">
        <v>16</v>
      </c>
      <c r="J68" s="123">
        <v>16</v>
      </c>
      <c r="K68" s="31"/>
    </row>
    <row r="69" spans="1:11" s="32" customFormat="1" ht="11.25" customHeight="1">
      <c r="A69" s="34" t="s">
        <v>54</v>
      </c>
      <c r="B69" s="28"/>
      <c r="C69" s="29">
        <v>85</v>
      </c>
      <c r="D69" s="29">
        <v>95</v>
      </c>
      <c r="E69" s="29">
        <v>52</v>
      </c>
      <c r="F69" s="30"/>
      <c r="G69" s="30"/>
      <c r="H69" s="123">
        <v>4.4</v>
      </c>
      <c r="I69" s="123">
        <v>3.8</v>
      </c>
      <c r="J69" s="123">
        <v>2</v>
      </c>
      <c r="K69" s="31"/>
    </row>
    <row r="70" spans="1:11" s="23" customFormat="1" ht="11.25" customHeight="1">
      <c r="A70" s="35" t="s">
        <v>55</v>
      </c>
      <c r="B70" s="36"/>
      <c r="C70" s="37">
        <v>570</v>
      </c>
      <c r="D70" s="37">
        <v>495</v>
      </c>
      <c r="E70" s="37">
        <v>497</v>
      </c>
      <c r="F70" s="38">
        <v>100.4040404040404</v>
      </c>
      <c r="G70" s="39"/>
      <c r="H70" s="124">
        <v>24.9</v>
      </c>
      <c r="I70" s="125">
        <v>19.8</v>
      </c>
      <c r="J70" s="125">
        <v>18</v>
      </c>
      <c r="K70" s="40">
        <v>90.9090909090909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22.05</v>
      </c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22.05</v>
      </c>
      <c r="I80" s="125"/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2247</v>
      </c>
      <c r="D87" s="48">
        <v>3008</v>
      </c>
      <c r="E87" s="48">
        <v>2332</v>
      </c>
      <c r="F87" s="49">
        <v>77.52659574468085</v>
      </c>
      <c r="G87" s="39"/>
      <c r="H87" s="128">
        <v>101.57</v>
      </c>
      <c r="I87" s="129">
        <v>86.54099999999998</v>
      </c>
      <c r="J87" s="129">
        <v>76.615</v>
      </c>
      <c r="K87" s="49">
        <v>88.53029200032356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8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1</v>
      </c>
      <c r="D15" s="37"/>
      <c r="E15" s="37"/>
      <c r="F15" s="38"/>
      <c r="G15" s="39"/>
      <c r="H15" s="124">
        <v>0.018</v>
      </c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>
        <v>1</v>
      </c>
      <c r="E19" s="29"/>
      <c r="F19" s="30"/>
      <c r="G19" s="30"/>
      <c r="H19" s="123"/>
      <c r="I19" s="123">
        <v>0.011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>
        <v>1</v>
      </c>
      <c r="E22" s="37"/>
      <c r="F22" s="38"/>
      <c r="G22" s="39"/>
      <c r="H22" s="124"/>
      <c r="I22" s="125">
        <v>0.011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894</v>
      </c>
      <c r="D24" s="37">
        <v>985</v>
      </c>
      <c r="E24" s="37">
        <v>728</v>
      </c>
      <c r="F24" s="38">
        <v>73.90862944162437</v>
      </c>
      <c r="G24" s="39"/>
      <c r="H24" s="124">
        <v>11.794</v>
      </c>
      <c r="I24" s="125">
        <v>9.456</v>
      </c>
      <c r="J24" s="125">
        <v>9.257</v>
      </c>
      <c r="K24" s="40">
        <v>97.89551607445009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155</v>
      </c>
      <c r="D26" s="37">
        <v>164</v>
      </c>
      <c r="E26" s="37">
        <v>150</v>
      </c>
      <c r="F26" s="38">
        <v>91.46341463414635</v>
      </c>
      <c r="G26" s="39"/>
      <c r="H26" s="124">
        <v>2</v>
      </c>
      <c r="I26" s="125">
        <v>2.132</v>
      </c>
      <c r="J26" s="125">
        <v>2</v>
      </c>
      <c r="K26" s="40">
        <v>93.80863039399624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1</v>
      </c>
      <c r="D28" s="29">
        <v>1</v>
      </c>
      <c r="E28" s="29"/>
      <c r="F28" s="30"/>
      <c r="G28" s="30"/>
      <c r="H28" s="123">
        <v>0.012</v>
      </c>
      <c r="I28" s="123">
        <v>0.014</v>
      </c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22</v>
      </c>
      <c r="D30" s="29">
        <v>21</v>
      </c>
      <c r="E30" s="29">
        <v>22</v>
      </c>
      <c r="F30" s="30"/>
      <c r="G30" s="30"/>
      <c r="H30" s="123">
        <v>0.191</v>
      </c>
      <c r="I30" s="123">
        <v>0.182</v>
      </c>
      <c r="J30" s="123">
        <v>0.141</v>
      </c>
      <c r="K30" s="31"/>
    </row>
    <row r="31" spans="1:11" s="23" customFormat="1" ht="11.25" customHeight="1">
      <c r="A31" s="41" t="s">
        <v>24</v>
      </c>
      <c r="B31" s="36"/>
      <c r="C31" s="37">
        <v>23</v>
      </c>
      <c r="D31" s="37">
        <v>22</v>
      </c>
      <c r="E31" s="37">
        <v>22</v>
      </c>
      <c r="F31" s="38">
        <v>100</v>
      </c>
      <c r="G31" s="39"/>
      <c r="H31" s="124">
        <v>0.203</v>
      </c>
      <c r="I31" s="125">
        <v>0.196</v>
      </c>
      <c r="J31" s="125">
        <v>0.141</v>
      </c>
      <c r="K31" s="40">
        <v>71.93877551020407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346</v>
      </c>
      <c r="D33" s="29">
        <v>386</v>
      </c>
      <c r="E33" s="29">
        <v>322</v>
      </c>
      <c r="F33" s="30"/>
      <c r="G33" s="30"/>
      <c r="H33" s="123">
        <v>4.368</v>
      </c>
      <c r="I33" s="123">
        <v>5.207</v>
      </c>
      <c r="J33" s="123">
        <v>3.978</v>
      </c>
      <c r="K33" s="31"/>
    </row>
    <row r="34" spans="1:11" s="32" customFormat="1" ht="11.25" customHeight="1">
      <c r="A34" s="34" t="s">
        <v>26</v>
      </c>
      <c r="B34" s="28"/>
      <c r="C34" s="29">
        <v>25</v>
      </c>
      <c r="D34" s="29">
        <v>19</v>
      </c>
      <c r="E34" s="29">
        <v>34</v>
      </c>
      <c r="F34" s="30"/>
      <c r="G34" s="30"/>
      <c r="H34" s="123">
        <v>0.302</v>
      </c>
      <c r="I34" s="123">
        <v>0.231</v>
      </c>
      <c r="J34" s="123">
        <v>0.341</v>
      </c>
      <c r="K34" s="31"/>
    </row>
    <row r="35" spans="1:11" s="32" customFormat="1" ht="11.25" customHeight="1">
      <c r="A35" s="34" t="s">
        <v>27</v>
      </c>
      <c r="B35" s="28"/>
      <c r="C35" s="29">
        <v>4</v>
      </c>
      <c r="D35" s="29">
        <v>9</v>
      </c>
      <c r="E35" s="29">
        <v>6</v>
      </c>
      <c r="F35" s="30"/>
      <c r="G35" s="30"/>
      <c r="H35" s="123">
        <v>0.044</v>
      </c>
      <c r="I35" s="123">
        <v>0.139</v>
      </c>
      <c r="J35" s="123">
        <v>0.066</v>
      </c>
      <c r="K35" s="31"/>
    </row>
    <row r="36" spans="1:11" s="32" customFormat="1" ht="11.25" customHeight="1">
      <c r="A36" s="34" t="s">
        <v>28</v>
      </c>
      <c r="B36" s="28"/>
      <c r="C36" s="29">
        <v>217</v>
      </c>
      <c r="D36" s="29">
        <v>400</v>
      </c>
      <c r="E36" s="29">
        <v>400</v>
      </c>
      <c r="F36" s="30"/>
      <c r="G36" s="30"/>
      <c r="H36" s="123">
        <v>3.038</v>
      </c>
      <c r="I36" s="123">
        <v>5.446</v>
      </c>
      <c r="J36" s="123">
        <v>5.446</v>
      </c>
      <c r="K36" s="31"/>
    </row>
    <row r="37" spans="1:11" s="23" customFormat="1" ht="11.25" customHeight="1">
      <c r="A37" s="35" t="s">
        <v>29</v>
      </c>
      <c r="B37" s="36"/>
      <c r="C37" s="37">
        <v>592</v>
      </c>
      <c r="D37" s="37">
        <v>814</v>
      </c>
      <c r="E37" s="37">
        <v>762</v>
      </c>
      <c r="F37" s="38">
        <v>93.61179361179362</v>
      </c>
      <c r="G37" s="39"/>
      <c r="H37" s="124">
        <v>7.751999999999999</v>
      </c>
      <c r="I37" s="125">
        <v>11.023</v>
      </c>
      <c r="J37" s="125">
        <v>9.831</v>
      </c>
      <c r="K37" s="40">
        <v>89.18624693822008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70</v>
      </c>
      <c r="D39" s="37">
        <v>83</v>
      </c>
      <c r="E39" s="37">
        <v>70</v>
      </c>
      <c r="F39" s="38">
        <v>84.33734939759036</v>
      </c>
      <c r="G39" s="39"/>
      <c r="H39" s="124">
        <v>0.88</v>
      </c>
      <c r="I39" s="125">
        <v>1.013</v>
      </c>
      <c r="J39" s="125">
        <v>1</v>
      </c>
      <c r="K39" s="40">
        <v>98.7166831194472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>
        <v>13</v>
      </c>
      <c r="D47" s="29">
        <v>25</v>
      </c>
      <c r="E47" s="29">
        <v>27</v>
      </c>
      <c r="F47" s="30"/>
      <c r="G47" s="30"/>
      <c r="H47" s="123">
        <v>0.059</v>
      </c>
      <c r="I47" s="123">
        <v>0.113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</v>
      </c>
      <c r="D48" s="29"/>
      <c r="E48" s="29"/>
      <c r="F48" s="30"/>
      <c r="G48" s="30"/>
      <c r="H48" s="123">
        <v>0.002</v>
      </c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14</v>
      </c>
      <c r="D50" s="37">
        <v>25</v>
      </c>
      <c r="E50" s="37">
        <v>27</v>
      </c>
      <c r="F50" s="38">
        <v>108</v>
      </c>
      <c r="G50" s="39"/>
      <c r="H50" s="124">
        <v>0.061</v>
      </c>
      <c r="I50" s="125">
        <v>0.113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31</v>
      </c>
      <c r="D52" s="37">
        <v>19</v>
      </c>
      <c r="E52" s="37">
        <v>19</v>
      </c>
      <c r="F52" s="38">
        <v>100</v>
      </c>
      <c r="G52" s="39"/>
      <c r="H52" s="124">
        <v>0.313</v>
      </c>
      <c r="I52" s="125">
        <v>0.221</v>
      </c>
      <c r="J52" s="125">
        <v>0.2</v>
      </c>
      <c r="K52" s="40">
        <v>90.49773755656109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110</v>
      </c>
      <c r="D54" s="29">
        <v>90</v>
      </c>
      <c r="E54" s="29">
        <v>115</v>
      </c>
      <c r="F54" s="30"/>
      <c r="G54" s="30"/>
      <c r="H54" s="123">
        <v>1.595</v>
      </c>
      <c r="I54" s="123">
        <v>1.35</v>
      </c>
      <c r="J54" s="123">
        <v>1.622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>
        <v>1</v>
      </c>
      <c r="E56" s="29">
        <v>0.14</v>
      </c>
      <c r="F56" s="30"/>
      <c r="G56" s="30"/>
      <c r="H56" s="123"/>
      <c r="I56" s="123">
        <v>0.002</v>
      </c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>
        <v>1</v>
      </c>
      <c r="E57" s="29"/>
      <c r="F57" s="30"/>
      <c r="G57" s="30"/>
      <c r="H57" s="123"/>
      <c r="I57" s="123">
        <v>0.01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3</v>
      </c>
      <c r="D58" s="29">
        <v>3</v>
      </c>
      <c r="E58" s="29">
        <v>2</v>
      </c>
      <c r="F58" s="30"/>
      <c r="G58" s="30"/>
      <c r="H58" s="123">
        <v>0.024</v>
      </c>
      <c r="I58" s="123">
        <v>0.024</v>
      </c>
      <c r="J58" s="123">
        <v>0.013</v>
      </c>
      <c r="K58" s="31"/>
    </row>
    <row r="59" spans="1:11" s="23" customFormat="1" ht="11.25" customHeight="1">
      <c r="A59" s="35" t="s">
        <v>47</v>
      </c>
      <c r="B59" s="36"/>
      <c r="C59" s="37">
        <v>113</v>
      </c>
      <c r="D59" s="37">
        <v>95</v>
      </c>
      <c r="E59" s="37">
        <v>117.14</v>
      </c>
      <c r="F59" s="38">
        <v>123.30526315789474</v>
      </c>
      <c r="G59" s="39"/>
      <c r="H59" s="124">
        <v>1.619</v>
      </c>
      <c r="I59" s="125">
        <v>1.3860000000000001</v>
      </c>
      <c r="J59" s="125">
        <v>1.635</v>
      </c>
      <c r="K59" s="40">
        <v>117.96536796536796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2625</v>
      </c>
      <c r="D61" s="29">
        <v>2651</v>
      </c>
      <c r="E61" s="29">
        <v>2650</v>
      </c>
      <c r="F61" s="30"/>
      <c r="G61" s="30"/>
      <c r="H61" s="123">
        <v>34.492</v>
      </c>
      <c r="I61" s="123">
        <v>38.485</v>
      </c>
      <c r="J61" s="123">
        <v>27.184</v>
      </c>
      <c r="K61" s="31"/>
    </row>
    <row r="62" spans="1:11" s="32" customFormat="1" ht="11.25" customHeight="1">
      <c r="A62" s="34" t="s">
        <v>49</v>
      </c>
      <c r="B62" s="28"/>
      <c r="C62" s="29">
        <v>1140</v>
      </c>
      <c r="D62" s="29">
        <v>1175</v>
      </c>
      <c r="E62" s="29">
        <v>1175</v>
      </c>
      <c r="F62" s="30"/>
      <c r="G62" s="30"/>
      <c r="H62" s="123">
        <v>15.493</v>
      </c>
      <c r="I62" s="123">
        <v>17.214</v>
      </c>
      <c r="J62" s="123">
        <v>15.968</v>
      </c>
      <c r="K62" s="31"/>
    </row>
    <row r="63" spans="1:11" s="32" customFormat="1" ht="11.25" customHeight="1">
      <c r="A63" s="34" t="s">
        <v>50</v>
      </c>
      <c r="B63" s="28"/>
      <c r="C63" s="29">
        <v>1027</v>
      </c>
      <c r="D63" s="29">
        <v>1027</v>
      </c>
      <c r="E63" s="29">
        <v>1027</v>
      </c>
      <c r="F63" s="30"/>
      <c r="G63" s="30"/>
      <c r="H63" s="123">
        <v>16.882</v>
      </c>
      <c r="I63" s="123">
        <v>19.333</v>
      </c>
      <c r="J63" s="123">
        <v>18.486</v>
      </c>
      <c r="K63" s="31"/>
    </row>
    <row r="64" spans="1:11" s="23" customFormat="1" ht="11.25" customHeight="1">
      <c r="A64" s="35" t="s">
        <v>51</v>
      </c>
      <c r="B64" s="36"/>
      <c r="C64" s="37">
        <v>4792</v>
      </c>
      <c r="D64" s="37">
        <v>4853</v>
      </c>
      <c r="E64" s="37">
        <v>4852</v>
      </c>
      <c r="F64" s="38">
        <v>99.97939418916134</v>
      </c>
      <c r="G64" s="39"/>
      <c r="H64" s="124">
        <v>66.867</v>
      </c>
      <c r="I64" s="125">
        <v>75.032</v>
      </c>
      <c r="J64" s="125">
        <v>61.638000000000005</v>
      </c>
      <c r="K64" s="40">
        <v>82.1489497814266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6700</v>
      </c>
      <c r="D66" s="37">
        <v>5946</v>
      </c>
      <c r="E66" s="37">
        <v>5040</v>
      </c>
      <c r="F66" s="38">
        <v>84.76286579212916</v>
      </c>
      <c r="G66" s="39"/>
      <c r="H66" s="124">
        <v>94.8</v>
      </c>
      <c r="I66" s="125">
        <v>78.487</v>
      </c>
      <c r="J66" s="125">
        <v>82.3</v>
      </c>
      <c r="K66" s="40">
        <v>104.8581293717431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1</v>
      </c>
      <c r="D68" s="29">
        <v>1</v>
      </c>
      <c r="E68" s="29"/>
      <c r="F68" s="30"/>
      <c r="G68" s="30"/>
      <c r="H68" s="123">
        <v>0.014</v>
      </c>
      <c r="I68" s="123">
        <v>0.014</v>
      </c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>
        <v>1</v>
      </c>
      <c r="D70" s="37">
        <v>1</v>
      </c>
      <c r="E70" s="37"/>
      <c r="F70" s="38"/>
      <c r="G70" s="39"/>
      <c r="H70" s="124">
        <v>0.014</v>
      </c>
      <c r="I70" s="125">
        <v>0.014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302</v>
      </c>
      <c r="D72" s="29">
        <v>302</v>
      </c>
      <c r="E72" s="29"/>
      <c r="F72" s="30"/>
      <c r="G72" s="30"/>
      <c r="H72" s="123">
        <v>3.684</v>
      </c>
      <c r="I72" s="123">
        <v>3.684</v>
      </c>
      <c r="J72" s="123">
        <v>3.733</v>
      </c>
      <c r="K72" s="31"/>
    </row>
    <row r="73" spans="1:11" s="32" customFormat="1" ht="11.25" customHeight="1">
      <c r="A73" s="34" t="s">
        <v>57</v>
      </c>
      <c r="B73" s="28"/>
      <c r="C73" s="29">
        <v>197</v>
      </c>
      <c r="D73" s="29">
        <v>197</v>
      </c>
      <c r="E73" s="29">
        <v>210</v>
      </c>
      <c r="F73" s="30"/>
      <c r="G73" s="30"/>
      <c r="H73" s="123">
        <v>3.158</v>
      </c>
      <c r="I73" s="123">
        <v>3.04</v>
      </c>
      <c r="J73" s="123">
        <v>3.12</v>
      </c>
      <c r="K73" s="31"/>
    </row>
    <row r="74" spans="1:11" s="32" customFormat="1" ht="11.25" customHeight="1">
      <c r="A74" s="34" t="s">
        <v>58</v>
      </c>
      <c r="B74" s="28"/>
      <c r="C74" s="29">
        <v>16</v>
      </c>
      <c r="D74" s="29">
        <v>16</v>
      </c>
      <c r="E74" s="29">
        <v>12</v>
      </c>
      <c r="F74" s="30"/>
      <c r="G74" s="30"/>
      <c r="H74" s="123">
        <v>0.21</v>
      </c>
      <c r="I74" s="123">
        <v>0.208</v>
      </c>
      <c r="J74" s="123">
        <v>0.156</v>
      </c>
      <c r="K74" s="31"/>
    </row>
    <row r="75" spans="1:11" s="32" customFormat="1" ht="11.25" customHeight="1">
      <c r="A75" s="34" t="s">
        <v>59</v>
      </c>
      <c r="B75" s="28"/>
      <c r="C75" s="29">
        <v>407</v>
      </c>
      <c r="D75" s="29">
        <v>321</v>
      </c>
      <c r="E75" s="29">
        <v>250</v>
      </c>
      <c r="F75" s="30"/>
      <c r="G75" s="30"/>
      <c r="H75" s="123">
        <v>5.074</v>
      </c>
      <c r="I75" s="123">
        <v>3.747</v>
      </c>
      <c r="J75" s="123">
        <v>3.774</v>
      </c>
      <c r="K75" s="31"/>
    </row>
    <row r="76" spans="1:11" s="32" customFormat="1" ht="11.25" customHeight="1">
      <c r="A76" s="34" t="s">
        <v>60</v>
      </c>
      <c r="B76" s="28"/>
      <c r="C76" s="29">
        <v>7</v>
      </c>
      <c r="D76" s="29">
        <v>8</v>
      </c>
      <c r="E76" s="29">
        <v>3</v>
      </c>
      <c r="F76" s="30"/>
      <c r="G76" s="30"/>
      <c r="H76" s="123">
        <v>0.12</v>
      </c>
      <c r="I76" s="123">
        <v>0.12</v>
      </c>
      <c r="J76" s="123">
        <v>0.045</v>
      </c>
      <c r="K76" s="31"/>
    </row>
    <row r="77" spans="1:11" s="32" customFormat="1" ht="11.25" customHeight="1">
      <c r="A77" s="34" t="s">
        <v>61</v>
      </c>
      <c r="B77" s="28"/>
      <c r="C77" s="29">
        <v>21</v>
      </c>
      <c r="D77" s="29">
        <v>20</v>
      </c>
      <c r="E77" s="29">
        <v>20</v>
      </c>
      <c r="F77" s="30"/>
      <c r="G77" s="30"/>
      <c r="H77" s="123">
        <v>0.289</v>
      </c>
      <c r="I77" s="123">
        <v>0.29</v>
      </c>
      <c r="J77" s="123">
        <v>0.29</v>
      </c>
      <c r="K77" s="31"/>
    </row>
    <row r="78" spans="1:11" s="32" customFormat="1" ht="11.25" customHeight="1">
      <c r="A78" s="34" t="s">
        <v>62</v>
      </c>
      <c r="B78" s="28"/>
      <c r="C78" s="29">
        <v>300</v>
      </c>
      <c r="D78" s="29">
        <v>303</v>
      </c>
      <c r="E78" s="29">
        <v>300</v>
      </c>
      <c r="F78" s="30"/>
      <c r="G78" s="30"/>
      <c r="H78" s="123">
        <v>4.8</v>
      </c>
      <c r="I78" s="123">
        <v>4.914</v>
      </c>
      <c r="J78" s="123">
        <v>4.2</v>
      </c>
      <c r="K78" s="31"/>
    </row>
    <row r="79" spans="1:11" s="32" customFormat="1" ht="11.25" customHeight="1">
      <c r="A79" s="34" t="s">
        <v>63</v>
      </c>
      <c r="B79" s="28"/>
      <c r="C79" s="29">
        <v>300</v>
      </c>
      <c r="D79" s="29">
        <v>320</v>
      </c>
      <c r="E79" s="29">
        <v>190</v>
      </c>
      <c r="F79" s="30"/>
      <c r="G79" s="30"/>
      <c r="H79" s="123">
        <v>5.1</v>
      </c>
      <c r="I79" s="123">
        <v>4.64</v>
      </c>
      <c r="J79" s="123">
        <v>2.28</v>
      </c>
      <c r="K79" s="31"/>
    </row>
    <row r="80" spans="1:11" s="23" customFormat="1" ht="11.25" customHeight="1">
      <c r="A80" s="41" t="s">
        <v>64</v>
      </c>
      <c r="B80" s="36"/>
      <c r="C80" s="37">
        <v>1550</v>
      </c>
      <c r="D80" s="37">
        <v>1487</v>
      </c>
      <c r="E80" s="37">
        <v>985</v>
      </c>
      <c r="F80" s="38">
        <v>66.24075319435104</v>
      </c>
      <c r="G80" s="39"/>
      <c r="H80" s="124">
        <v>22.435000000000002</v>
      </c>
      <c r="I80" s="125">
        <v>20.643</v>
      </c>
      <c r="J80" s="125">
        <v>17.598</v>
      </c>
      <c r="K80" s="40">
        <v>85.24923702950151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2</v>
      </c>
      <c r="D82" s="29">
        <v>2</v>
      </c>
      <c r="E82" s="29">
        <v>2</v>
      </c>
      <c r="F82" s="30"/>
      <c r="G82" s="30"/>
      <c r="H82" s="123">
        <v>0.018</v>
      </c>
      <c r="I82" s="123">
        <v>0.018</v>
      </c>
      <c r="J82" s="123">
        <v>0.018</v>
      </c>
      <c r="K82" s="31"/>
    </row>
    <row r="83" spans="1:11" s="32" customFormat="1" ht="11.25" customHeight="1">
      <c r="A83" s="34" t="s">
        <v>66</v>
      </c>
      <c r="B83" s="28"/>
      <c r="C83" s="29">
        <v>9</v>
      </c>
      <c r="D83" s="29">
        <v>9</v>
      </c>
      <c r="E83" s="29">
        <v>9</v>
      </c>
      <c r="F83" s="30"/>
      <c r="G83" s="30"/>
      <c r="H83" s="123">
        <v>0.023</v>
      </c>
      <c r="I83" s="123">
        <v>0.023</v>
      </c>
      <c r="J83" s="123">
        <v>0.023</v>
      </c>
      <c r="K83" s="31"/>
    </row>
    <row r="84" spans="1:11" s="23" customFormat="1" ht="11.25" customHeight="1">
      <c r="A84" s="35" t="s">
        <v>67</v>
      </c>
      <c r="B84" s="36"/>
      <c r="C84" s="37">
        <v>11</v>
      </c>
      <c r="D84" s="37">
        <v>11</v>
      </c>
      <c r="E84" s="37">
        <v>11</v>
      </c>
      <c r="F84" s="38">
        <v>100</v>
      </c>
      <c r="G84" s="39"/>
      <c r="H84" s="124">
        <v>0.040999999999999995</v>
      </c>
      <c r="I84" s="125">
        <v>0.041</v>
      </c>
      <c r="J84" s="125">
        <v>0.040999999999999995</v>
      </c>
      <c r="K84" s="40">
        <v>99.99999999999999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14947</v>
      </c>
      <c r="D87" s="48">
        <v>14506</v>
      </c>
      <c r="E87" s="48">
        <v>12783.14</v>
      </c>
      <c r="F87" s="49">
        <v>88.12312146697919</v>
      </c>
      <c r="G87" s="39"/>
      <c r="H87" s="128">
        <v>208.79700000000003</v>
      </c>
      <c r="I87" s="129">
        <v>199.768</v>
      </c>
      <c r="J87" s="129">
        <v>185.64100000000002</v>
      </c>
      <c r="K87" s="49">
        <v>92.92829682431622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26</v>
      </c>
      <c r="D26" s="37">
        <v>15</v>
      </c>
      <c r="E26" s="37">
        <v>15</v>
      </c>
      <c r="F26" s="38">
        <v>100</v>
      </c>
      <c r="G26" s="39"/>
      <c r="H26" s="124">
        <v>1.218</v>
      </c>
      <c r="I26" s="125">
        <v>0.6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10</v>
      </c>
      <c r="D30" s="29">
        <v>10</v>
      </c>
      <c r="E30" s="29">
        <v>10</v>
      </c>
      <c r="F30" s="30"/>
      <c r="G30" s="30"/>
      <c r="H30" s="123">
        <v>0.539</v>
      </c>
      <c r="I30" s="123">
        <v>0.382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10</v>
      </c>
      <c r="D31" s="37">
        <v>10</v>
      </c>
      <c r="E31" s="37">
        <v>10</v>
      </c>
      <c r="F31" s="38">
        <v>100</v>
      </c>
      <c r="G31" s="39"/>
      <c r="H31" s="124">
        <v>0.539</v>
      </c>
      <c r="I31" s="125">
        <v>0.382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101</v>
      </c>
      <c r="D33" s="29">
        <v>80</v>
      </c>
      <c r="E33" s="29">
        <v>40</v>
      </c>
      <c r="F33" s="30"/>
      <c r="G33" s="30"/>
      <c r="H33" s="123">
        <v>3.434</v>
      </c>
      <c r="I33" s="123">
        <v>2.348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16</v>
      </c>
      <c r="D34" s="29">
        <v>8</v>
      </c>
      <c r="E34" s="29">
        <v>8</v>
      </c>
      <c r="F34" s="30"/>
      <c r="G34" s="30"/>
      <c r="H34" s="123">
        <v>0.531</v>
      </c>
      <c r="I34" s="123">
        <v>0.21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22</v>
      </c>
      <c r="D35" s="29">
        <v>21</v>
      </c>
      <c r="E35" s="29">
        <v>20</v>
      </c>
      <c r="F35" s="30"/>
      <c r="G35" s="30"/>
      <c r="H35" s="123">
        <v>0.866</v>
      </c>
      <c r="I35" s="123">
        <v>0.743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220</v>
      </c>
      <c r="D36" s="29">
        <v>220</v>
      </c>
      <c r="E36" s="29">
        <v>220</v>
      </c>
      <c r="F36" s="30"/>
      <c r="G36" s="30"/>
      <c r="H36" s="123">
        <v>1.727</v>
      </c>
      <c r="I36" s="123">
        <v>1.727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359</v>
      </c>
      <c r="D37" s="37">
        <v>329</v>
      </c>
      <c r="E37" s="37">
        <v>288</v>
      </c>
      <c r="F37" s="38">
        <v>87.53799392097264</v>
      </c>
      <c r="G37" s="39"/>
      <c r="H37" s="124">
        <v>6.558000000000001</v>
      </c>
      <c r="I37" s="125">
        <v>5.028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7</v>
      </c>
      <c r="D39" s="37">
        <v>7</v>
      </c>
      <c r="E39" s="37">
        <v>6</v>
      </c>
      <c r="F39" s="38">
        <v>85.71428571428571</v>
      </c>
      <c r="G39" s="39"/>
      <c r="H39" s="124">
        <v>0.173</v>
      </c>
      <c r="I39" s="125">
        <v>0.18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>
        <v>32</v>
      </c>
      <c r="D42" s="29">
        <v>30</v>
      </c>
      <c r="E42" s="29">
        <v>30</v>
      </c>
      <c r="F42" s="30"/>
      <c r="G42" s="30"/>
      <c r="H42" s="123">
        <v>1.008</v>
      </c>
      <c r="I42" s="123">
        <v>1.65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7</v>
      </c>
      <c r="D43" s="29">
        <v>6</v>
      </c>
      <c r="E43" s="29">
        <v>6</v>
      </c>
      <c r="F43" s="30"/>
      <c r="G43" s="30"/>
      <c r="H43" s="123">
        <v>0.105</v>
      </c>
      <c r="I43" s="123">
        <v>0.09</v>
      </c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>
        <v>1</v>
      </c>
      <c r="D45" s="29"/>
      <c r="E45" s="29"/>
      <c r="F45" s="30"/>
      <c r="G45" s="30"/>
      <c r="H45" s="123">
        <v>0.028</v>
      </c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>
        <v>89</v>
      </c>
      <c r="D47" s="29">
        <v>115</v>
      </c>
      <c r="E47" s="29">
        <v>115</v>
      </c>
      <c r="F47" s="30"/>
      <c r="G47" s="30"/>
      <c r="H47" s="123">
        <v>3.56</v>
      </c>
      <c r="I47" s="123">
        <v>4.6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21</v>
      </c>
      <c r="D48" s="29">
        <v>18</v>
      </c>
      <c r="E48" s="29">
        <v>18</v>
      </c>
      <c r="F48" s="30"/>
      <c r="G48" s="30"/>
      <c r="H48" s="123">
        <v>0.546</v>
      </c>
      <c r="I48" s="123">
        <v>0.468</v>
      </c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>
        <v>8</v>
      </c>
      <c r="E49" s="29">
        <v>8</v>
      </c>
      <c r="F49" s="30"/>
      <c r="G49" s="30"/>
      <c r="H49" s="123"/>
      <c r="I49" s="123">
        <v>0.28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150</v>
      </c>
      <c r="D50" s="37">
        <v>177</v>
      </c>
      <c r="E50" s="37">
        <v>177</v>
      </c>
      <c r="F50" s="38">
        <v>100</v>
      </c>
      <c r="G50" s="39"/>
      <c r="H50" s="124">
        <v>5.247000000000001</v>
      </c>
      <c r="I50" s="125">
        <v>7.088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110</v>
      </c>
      <c r="D54" s="29">
        <v>110</v>
      </c>
      <c r="E54" s="29">
        <v>120</v>
      </c>
      <c r="F54" s="30"/>
      <c r="G54" s="30"/>
      <c r="H54" s="123">
        <v>5.06</v>
      </c>
      <c r="I54" s="123">
        <v>5.28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194</v>
      </c>
      <c r="D55" s="29">
        <v>160</v>
      </c>
      <c r="E55" s="29">
        <v>160</v>
      </c>
      <c r="F55" s="30"/>
      <c r="G55" s="30"/>
      <c r="H55" s="123">
        <v>9.7</v>
      </c>
      <c r="I55" s="123">
        <v>8</v>
      </c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15</v>
      </c>
      <c r="D58" s="29">
        <v>15</v>
      </c>
      <c r="E58" s="29">
        <v>15</v>
      </c>
      <c r="F58" s="30"/>
      <c r="G58" s="30"/>
      <c r="H58" s="123">
        <v>0.675</v>
      </c>
      <c r="I58" s="123">
        <v>0.6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319</v>
      </c>
      <c r="D59" s="37">
        <v>285</v>
      </c>
      <c r="E59" s="37">
        <v>295</v>
      </c>
      <c r="F59" s="38">
        <v>103.50877192982456</v>
      </c>
      <c r="G59" s="39"/>
      <c r="H59" s="124">
        <v>15.434999999999999</v>
      </c>
      <c r="I59" s="125">
        <v>13.88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129</v>
      </c>
      <c r="D61" s="29">
        <v>99</v>
      </c>
      <c r="E61" s="29">
        <v>99</v>
      </c>
      <c r="F61" s="30"/>
      <c r="G61" s="30"/>
      <c r="H61" s="123">
        <v>4.644</v>
      </c>
      <c r="I61" s="123">
        <v>3.564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136</v>
      </c>
      <c r="D62" s="29">
        <v>136</v>
      </c>
      <c r="E62" s="29">
        <v>136</v>
      </c>
      <c r="F62" s="30"/>
      <c r="G62" s="30"/>
      <c r="H62" s="123">
        <v>3.035</v>
      </c>
      <c r="I62" s="123">
        <v>3.035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1121</v>
      </c>
      <c r="D63" s="29">
        <v>1111</v>
      </c>
      <c r="E63" s="29">
        <v>1111</v>
      </c>
      <c r="F63" s="30"/>
      <c r="G63" s="30"/>
      <c r="H63" s="123">
        <v>58.493</v>
      </c>
      <c r="I63" s="123">
        <v>47.88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1386</v>
      </c>
      <c r="D64" s="37">
        <v>1346</v>
      </c>
      <c r="E64" s="37">
        <v>1346</v>
      </c>
      <c r="F64" s="38">
        <v>100</v>
      </c>
      <c r="G64" s="39"/>
      <c r="H64" s="124">
        <v>66.172</v>
      </c>
      <c r="I64" s="125">
        <v>54.479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524</v>
      </c>
      <c r="D66" s="37">
        <v>670</v>
      </c>
      <c r="E66" s="37">
        <v>650</v>
      </c>
      <c r="F66" s="38">
        <v>97.01492537313433</v>
      </c>
      <c r="G66" s="39"/>
      <c r="H66" s="124">
        <v>26.2</v>
      </c>
      <c r="I66" s="125">
        <v>26.13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27</v>
      </c>
      <c r="D72" s="29">
        <v>26</v>
      </c>
      <c r="E72" s="29">
        <v>26</v>
      </c>
      <c r="F72" s="30"/>
      <c r="G72" s="30"/>
      <c r="H72" s="123">
        <v>0.65</v>
      </c>
      <c r="I72" s="123">
        <v>1.259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80</v>
      </c>
      <c r="D73" s="29">
        <v>80</v>
      </c>
      <c r="E73" s="29">
        <v>80</v>
      </c>
      <c r="F73" s="30"/>
      <c r="G73" s="30"/>
      <c r="H73" s="123">
        <v>2.86</v>
      </c>
      <c r="I73" s="123">
        <v>2.8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183</v>
      </c>
      <c r="D74" s="29">
        <v>97</v>
      </c>
      <c r="E74" s="29">
        <v>200</v>
      </c>
      <c r="F74" s="30"/>
      <c r="G74" s="30"/>
      <c r="H74" s="123">
        <v>10.286</v>
      </c>
      <c r="I74" s="123">
        <v>3.7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85</v>
      </c>
      <c r="D75" s="29">
        <v>36</v>
      </c>
      <c r="E75" s="29">
        <v>93</v>
      </c>
      <c r="F75" s="30"/>
      <c r="G75" s="30"/>
      <c r="H75" s="123">
        <v>2.978</v>
      </c>
      <c r="I75" s="123">
        <v>1.26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10</v>
      </c>
      <c r="D76" s="29">
        <v>4</v>
      </c>
      <c r="E76" s="29">
        <v>4</v>
      </c>
      <c r="F76" s="30"/>
      <c r="G76" s="30"/>
      <c r="H76" s="123">
        <v>0.25</v>
      </c>
      <c r="I76" s="123">
        <v>0.1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186</v>
      </c>
      <c r="D77" s="29">
        <v>138</v>
      </c>
      <c r="E77" s="29">
        <v>141</v>
      </c>
      <c r="F77" s="30"/>
      <c r="G77" s="30"/>
      <c r="H77" s="123">
        <v>7.254</v>
      </c>
      <c r="I77" s="123">
        <v>5.382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170</v>
      </c>
      <c r="D78" s="29">
        <v>200</v>
      </c>
      <c r="E78" s="29">
        <v>200</v>
      </c>
      <c r="F78" s="30"/>
      <c r="G78" s="30"/>
      <c r="H78" s="123">
        <v>8.2</v>
      </c>
      <c r="I78" s="123">
        <v>10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760</v>
      </c>
      <c r="D79" s="29">
        <v>700</v>
      </c>
      <c r="E79" s="29">
        <v>700</v>
      </c>
      <c r="F79" s="30"/>
      <c r="G79" s="30"/>
      <c r="H79" s="123">
        <v>41.8</v>
      </c>
      <c r="I79" s="123">
        <v>21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1501</v>
      </c>
      <c r="D80" s="37">
        <v>1281</v>
      </c>
      <c r="E80" s="37">
        <v>1444</v>
      </c>
      <c r="F80" s="38">
        <v>112.72443403590944</v>
      </c>
      <c r="G80" s="39"/>
      <c r="H80" s="124">
        <v>74.27799999999999</v>
      </c>
      <c r="I80" s="125">
        <v>45.501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4282</v>
      </c>
      <c r="D87" s="48">
        <v>4120</v>
      </c>
      <c r="E87" s="48">
        <v>4231</v>
      </c>
      <c r="F87" s="49">
        <v>102.69417475728156</v>
      </c>
      <c r="G87" s="39"/>
      <c r="H87" s="128">
        <v>195.82</v>
      </c>
      <c r="I87" s="129">
        <v>153.268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8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58</v>
      </c>
      <c r="D24" s="37">
        <v>54</v>
      </c>
      <c r="E24" s="37">
        <v>53</v>
      </c>
      <c r="F24" s="38">
        <v>98.14814814814815</v>
      </c>
      <c r="G24" s="39"/>
      <c r="H24" s="124">
        <v>1.578</v>
      </c>
      <c r="I24" s="125">
        <v>1.458</v>
      </c>
      <c r="J24" s="125">
        <v>1.431</v>
      </c>
      <c r="K24" s="40">
        <v>98.14814814814815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>
        <v>0.022</v>
      </c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>
        <v>0.022</v>
      </c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>
        <v>0.012</v>
      </c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>
        <v>30</v>
      </c>
      <c r="D36" s="29">
        <v>6</v>
      </c>
      <c r="E36" s="29">
        <v>6</v>
      </c>
      <c r="F36" s="30"/>
      <c r="G36" s="30"/>
      <c r="H36" s="123">
        <v>0.576</v>
      </c>
      <c r="I36" s="123">
        <v>0.108</v>
      </c>
      <c r="J36" s="123">
        <v>0.108</v>
      </c>
      <c r="K36" s="31"/>
    </row>
    <row r="37" spans="1:11" s="23" customFormat="1" ht="11.25" customHeight="1">
      <c r="A37" s="35" t="s">
        <v>29</v>
      </c>
      <c r="B37" s="36"/>
      <c r="C37" s="37">
        <v>30</v>
      </c>
      <c r="D37" s="37">
        <v>6</v>
      </c>
      <c r="E37" s="37">
        <v>6</v>
      </c>
      <c r="F37" s="38">
        <v>100</v>
      </c>
      <c r="G37" s="39"/>
      <c r="H37" s="124">
        <v>0.588</v>
      </c>
      <c r="I37" s="125">
        <v>0.108</v>
      </c>
      <c r="J37" s="125">
        <v>0.108</v>
      </c>
      <c r="K37" s="40">
        <v>100.00000000000001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>
        <v>75</v>
      </c>
      <c r="D46" s="29">
        <v>101</v>
      </c>
      <c r="E46" s="29">
        <v>80</v>
      </c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>
        <v>158</v>
      </c>
      <c r="D48" s="29">
        <v>127</v>
      </c>
      <c r="E48" s="29">
        <v>106</v>
      </c>
      <c r="F48" s="30"/>
      <c r="G48" s="30"/>
      <c r="H48" s="123">
        <v>3.476</v>
      </c>
      <c r="I48" s="123">
        <v>2.794</v>
      </c>
      <c r="J48" s="123">
        <v>2.332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233</v>
      </c>
      <c r="D50" s="37">
        <v>228</v>
      </c>
      <c r="E50" s="37">
        <v>186</v>
      </c>
      <c r="F50" s="38">
        <v>81.57894736842105</v>
      </c>
      <c r="G50" s="39"/>
      <c r="H50" s="124">
        <v>3.476</v>
      </c>
      <c r="I50" s="125">
        <v>2.794</v>
      </c>
      <c r="J50" s="125">
        <v>2.332</v>
      </c>
      <c r="K50" s="40">
        <v>83.46456692913385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>
        <v>2</v>
      </c>
      <c r="D56" s="29">
        <v>2</v>
      </c>
      <c r="E56" s="29">
        <v>1</v>
      </c>
      <c r="F56" s="30"/>
      <c r="G56" s="30"/>
      <c r="H56" s="123">
        <v>0.015</v>
      </c>
      <c r="I56" s="123">
        <v>0.012</v>
      </c>
      <c r="J56" s="123">
        <v>0.007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>
        <v>2</v>
      </c>
      <c r="D59" s="37">
        <v>2</v>
      </c>
      <c r="E59" s="37">
        <v>1</v>
      </c>
      <c r="F59" s="38">
        <v>50</v>
      </c>
      <c r="G59" s="39"/>
      <c r="H59" s="124">
        <v>0.015</v>
      </c>
      <c r="I59" s="125">
        <v>0.012</v>
      </c>
      <c r="J59" s="125">
        <v>0.007</v>
      </c>
      <c r="K59" s="40">
        <v>58.333333333333336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5</v>
      </c>
      <c r="D66" s="37">
        <v>1</v>
      </c>
      <c r="E66" s="37">
        <v>5</v>
      </c>
      <c r="F66" s="38">
        <v>500</v>
      </c>
      <c r="G66" s="39"/>
      <c r="H66" s="124">
        <v>0.108</v>
      </c>
      <c r="I66" s="125">
        <v>0.024</v>
      </c>
      <c r="J66" s="125">
        <v>0.105</v>
      </c>
      <c r="K66" s="40">
        <v>437.5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/>
      <c r="I80" s="125"/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328</v>
      </c>
      <c r="D87" s="48">
        <v>291</v>
      </c>
      <c r="E87" s="48">
        <v>251</v>
      </c>
      <c r="F87" s="49">
        <v>86.25429553264605</v>
      </c>
      <c r="G87" s="39"/>
      <c r="H87" s="128">
        <v>5.786999999999999</v>
      </c>
      <c r="I87" s="129">
        <v>4.396</v>
      </c>
      <c r="J87" s="129">
        <v>3.983</v>
      </c>
      <c r="K87" s="49">
        <v>90.60509554140128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10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4</v>
      </c>
      <c r="D19" s="29"/>
      <c r="E19" s="29"/>
      <c r="F19" s="30"/>
      <c r="G19" s="30"/>
      <c r="H19" s="123">
        <v>0.08</v>
      </c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11</v>
      </c>
      <c r="D20" s="29"/>
      <c r="E20" s="29"/>
      <c r="F20" s="30"/>
      <c r="G20" s="30"/>
      <c r="H20" s="123">
        <v>0.242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11</v>
      </c>
      <c r="D21" s="29"/>
      <c r="E21" s="29"/>
      <c r="F21" s="30"/>
      <c r="G21" s="30"/>
      <c r="H21" s="123">
        <v>0.244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26</v>
      </c>
      <c r="D22" s="37"/>
      <c r="E22" s="37"/>
      <c r="F22" s="38"/>
      <c r="G22" s="39"/>
      <c r="H22" s="124">
        <v>0.5660000000000001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63</v>
      </c>
      <c r="D24" s="37">
        <v>63</v>
      </c>
      <c r="E24" s="37">
        <v>90</v>
      </c>
      <c r="F24" s="38">
        <v>142.85714285714286</v>
      </c>
      <c r="G24" s="39"/>
      <c r="H24" s="124">
        <v>1.772</v>
      </c>
      <c r="I24" s="125">
        <v>1.772</v>
      </c>
      <c r="J24" s="125">
        <v>2.531</v>
      </c>
      <c r="K24" s="40">
        <v>142.8329571106095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31</v>
      </c>
      <c r="D26" s="37">
        <v>30</v>
      </c>
      <c r="E26" s="37">
        <v>25</v>
      </c>
      <c r="F26" s="38">
        <v>83.33333333333333</v>
      </c>
      <c r="G26" s="39"/>
      <c r="H26" s="124">
        <v>0.782</v>
      </c>
      <c r="I26" s="125">
        <v>0.75</v>
      </c>
      <c r="J26" s="125">
        <v>0.6</v>
      </c>
      <c r="K26" s="40">
        <v>80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7</v>
      </c>
      <c r="D28" s="29">
        <v>7</v>
      </c>
      <c r="E28" s="29">
        <v>1</v>
      </c>
      <c r="F28" s="30"/>
      <c r="G28" s="30"/>
      <c r="H28" s="123">
        <v>0.14</v>
      </c>
      <c r="I28" s="123">
        <v>0.14</v>
      </c>
      <c r="J28" s="123">
        <v>0.024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5</v>
      </c>
      <c r="D30" s="29">
        <v>4</v>
      </c>
      <c r="E30" s="29">
        <v>2</v>
      </c>
      <c r="F30" s="30"/>
      <c r="G30" s="30"/>
      <c r="H30" s="123">
        <v>0.092</v>
      </c>
      <c r="I30" s="123">
        <v>0.09</v>
      </c>
      <c r="J30" s="123">
        <v>0.049</v>
      </c>
      <c r="K30" s="31"/>
    </row>
    <row r="31" spans="1:11" s="23" customFormat="1" ht="11.25" customHeight="1">
      <c r="A31" s="41" t="s">
        <v>24</v>
      </c>
      <c r="B31" s="36"/>
      <c r="C31" s="37">
        <v>12</v>
      </c>
      <c r="D31" s="37">
        <v>11</v>
      </c>
      <c r="E31" s="37">
        <v>3</v>
      </c>
      <c r="F31" s="38">
        <v>27.272727272727273</v>
      </c>
      <c r="G31" s="39"/>
      <c r="H31" s="124">
        <v>0.232</v>
      </c>
      <c r="I31" s="125">
        <v>0.23</v>
      </c>
      <c r="J31" s="125">
        <v>0.07300000000000001</v>
      </c>
      <c r="K31" s="40">
        <v>31.73913043478261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102</v>
      </c>
      <c r="D33" s="29">
        <v>98</v>
      </c>
      <c r="E33" s="29">
        <v>35</v>
      </c>
      <c r="F33" s="30"/>
      <c r="G33" s="30"/>
      <c r="H33" s="123">
        <v>1.686</v>
      </c>
      <c r="I33" s="123">
        <v>1.656</v>
      </c>
      <c r="J33" s="123">
        <v>0.582</v>
      </c>
      <c r="K33" s="31"/>
    </row>
    <row r="34" spans="1:11" s="32" customFormat="1" ht="11.25" customHeight="1">
      <c r="A34" s="34" t="s">
        <v>26</v>
      </c>
      <c r="B34" s="28"/>
      <c r="C34" s="29">
        <v>21</v>
      </c>
      <c r="D34" s="29">
        <v>34</v>
      </c>
      <c r="E34" s="29">
        <v>9</v>
      </c>
      <c r="F34" s="30"/>
      <c r="G34" s="30"/>
      <c r="H34" s="123">
        <v>0.523</v>
      </c>
      <c r="I34" s="123">
        <v>0.841</v>
      </c>
      <c r="J34" s="123">
        <v>0.189</v>
      </c>
      <c r="K34" s="31"/>
    </row>
    <row r="35" spans="1:11" s="32" customFormat="1" ht="11.25" customHeight="1">
      <c r="A35" s="34" t="s">
        <v>27</v>
      </c>
      <c r="B35" s="28"/>
      <c r="C35" s="29">
        <v>14</v>
      </c>
      <c r="D35" s="29">
        <v>15</v>
      </c>
      <c r="E35" s="29">
        <v>3</v>
      </c>
      <c r="F35" s="30"/>
      <c r="G35" s="30"/>
      <c r="H35" s="123">
        <v>0.254</v>
      </c>
      <c r="I35" s="123">
        <v>0.258</v>
      </c>
      <c r="J35" s="123">
        <v>0.05</v>
      </c>
      <c r="K35" s="31"/>
    </row>
    <row r="36" spans="1:11" s="32" customFormat="1" ht="11.25" customHeight="1">
      <c r="A36" s="34" t="s">
        <v>28</v>
      </c>
      <c r="B36" s="28"/>
      <c r="C36" s="29">
        <v>60</v>
      </c>
      <c r="D36" s="29">
        <v>88</v>
      </c>
      <c r="E36" s="29">
        <v>60</v>
      </c>
      <c r="F36" s="30"/>
      <c r="G36" s="30"/>
      <c r="H36" s="123">
        <v>1.32</v>
      </c>
      <c r="I36" s="123">
        <v>1.32</v>
      </c>
      <c r="J36" s="123">
        <v>1.32</v>
      </c>
      <c r="K36" s="31"/>
    </row>
    <row r="37" spans="1:11" s="23" customFormat="1" ht="11.25" customHeight="1">
      <c r="A37" s="35" t="s">
        <v>29</v>
      </c>
      <c r="B37" s="36"/>
      <c r="C37" s="37">
        <v>197</v>
      </c>
      <c r="D37" s="37">
        <v>235</v>
      </c>
      <c r="E37" s="37">
        <v>107</v>
      </c>
      <c r="F37" s="38">
        <v>45.53191489361702</v>
      </c>
      <c r="G37" s="39"/>
      <c r="H37" s="124">
        <v>3.7830000000000004</v>
      </c>
      <c r="I37" s="125">
        <v>4.075</v>
      </c>
      <c r="J37" s="125">
        <v>2.141</v>
      </c>
      <c r="K37" s="40">
        <v>52.53987730061349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</v>
      </c>
      <c r="D39" s="37">
        <v>3</v>
      </c>
      <c r="E39" s="37">
        <v>1</v>
      </c>
      <c r="F39" s="38">
        <v>33.333333333333336</v>
      </c>
      <c r="G39" s="39"/>
      <c r="H39" s="124">
        <v>0.025</v>
      </c>
      <c r="I39" s="125">
        <v>0.025</v>
      </c>
      <c r="J39" s="125">
        <v>0.025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>
        <v>1</v>
      </c>
      <c r="D42" s="29">
        <v>1</v>
      </c>
      <c r="E42" s="29">
        <v>1</v>
      </c>
      <c r="F42" s="30"/>
      <c r="G42" s="30"/>
      <c r="H42" s="123">
        <v>0.02</v>
      </c>
      <c r="I42" s="123">
        <v>0.02</v>
      </c>
      <c r="J42" s="123">
        <v>0.02</v>
      </c>
      <c r="K42" s="31"/>
    </row>
    <row r="43" spans="1:11" s="32" customFormat="1" ht="11.25" customHeight="1">
      <c r="A43" s="34" t="s">
        <v>33</v>
      </c>
      <c r="B43" s="28"/>
      <c r="C43" s="29">
        <v>1</v>
      </c>
      <c r="D43" s="29">
        <v>1</v>
      </c>
      <c r="E43" s="29">
        <v>1</v>
      </c>
      <c r="F43" s="30"/>
      <c r="G43" s="30"/>
      <c r="H43" s="123">
        <v>0.031</v>
      </c>
      <c r="I43" s="123">
        <v>0.031</v>
      </c>
      <c r="J43" s="123">
        <v>0.018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>
        <v>10</v>
      </c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>
        <v>5</v>
      </c>
      <c r="D46" s="29">
        <v>5</v>
      </c>
      <c r="E46" s="29"/>
      <c r="F46" s="30"/>
      <c r="G46" s="30"/>
      <c r="H46" s="123">
        <v>0.07</v>
      </c>
      <c r="I46" s="123">
        <v>0.07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71</v>
      </c>
      <c r="D47" s="29">
        <v>71</v>
      </c>
      <c r="E47" s="29">
        <v>66</v>
      </c>
      <c r="F47" s="30"/>
      <c r="G47" s="30"/>
      <c r="H47" s="123">
        <v>2.13</v>
      </c>
      <c r="I47" s="123">
        <v>2.13</v>
      </c>
      <c r="J47" s="123">
        <v>1.98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78</v>
      </c>
      <c r="D50" s="37">
        <v>78</v>
      </c>
      <c r="E50" s="37">
        <v>78</v>
      </c>
      <c r="F50" s="38">
        <v>100</v>
      </c>
      <c r="G50" s="39"/>
      <c r="H50" s="124">
        <v>2.251</v>
      </c>
      <c r="I50" s="125">
        <v>2.251</v>
      </c>
      <c r="J50" s="125">
        <v>2.018</v>
      </c>
      <c r="K50" s="40">
        <v>89.64904486894713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>
        <v>2</v>
      </c>
      <c r="E52" s="37"/>
      <c r="F52" s="38"/>
      <c r="G52" s="39"/>
      <c r="H52" s="124"/>
      <c r="I52" s="125">
        <v>0.024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62</v>
      </c>
      <c r="D54" s="29"/>
      <c r="E54" s="29"/>
      <c r="F54" s="30"/>
      <c r="G54" s="30"/>
      <c r="H54" s="123">
        <v>1.302</v>
      </c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2</v>
      </c>
      <c r="D58" s="29">
        <v>2</v>
      </c>
      <c r="E58" s="29">
        <v>2</v>
      </c>
      <c r="F58" s="30"/>
      <c r="G58" s="30"/>
      <c r="H58" s="123">
        <v>0.04</v>
      </c>
      <c r="I58" s="123">
        <v>0.04</v>
      </c>
      <c r="J58" s="123">
        <v>0.04</v>
      </c>
      <c r="K58" s="31"/>
    </row>
    <row r="59" spans="1:11" s="23" customFormat="1" ht="11.25" customHeight="1">
      <c r="A59" s="35" t="s">
        <v>47</v>
      </c>
      <c r="B59" s="36"/>
      <c r="C59" s="37">
        <v>64</v>
      </c>
      <c r="D59" s="37">
        <v>2</v>
      </c>
      <c r="E59" s="37">
        <v>2</v>
      </c>
      <c r="F59" s="38">
        <v>100</v>
      </c>
      <c r="G59" s="39"/>
      <c r="H59" s="124">
        <v>1.342</v>
      </c>
      <c r="I59" s="125">
        <v>0.04</v>
      </c>
      <c r="J59" s="125">
        <v>0.04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165</v>
      </c>
      <c r="D61" s="29">
        <v>170</v>
      </c>
      <c r="E61" s="29">
        <v>105</v>
      </c>
      <c r="F61" s="30"/>
      <c r="G61" s="30"/>
      <c r="H61" s="123">
        <v>5.445</v>
      </c>
      <c r="I61" s="123">
        <v>5.445</v>
      </c>
      <c r="J61" s="123">
        <v>3.465</v>
      </c>
      <c r="K61" s="31"/>
    </row>
    <row r="62" spans="1:11" s="32" customFormat="1" ht="11.25" customHeight="1">
      <c r="A62" s="34" t="s">
        <v>49</v>
      </c>
      <c r="B62" s="28"/>
      <c r="C62" s="29">
        <v>257</v>
      </c>
      <c r="D62" s="29">
        <v>229</v>
      </c>
      <c r="E62" s="29">
        <v>210</v>
      </c>
      <c r="F62" s="30"/>
      <c r="G62" s="30"/>
      <c r="H62" s="123">
        <v>6.425</v>
      </c>
      <c r="I62" s="123">
        <v>6.425</v>
      </c>
      <c r="J62" s="123">
        <v>4.988</v>
      </c>
      <c r="K62" s="31"/>
    </row>
    <row r="63" spans="1:11" s="32" customFormat="1" ht="11.25" customHeight="1">
      <c r="A63" s="34" t="s">
        <v>50</v>
      </c>
      <c r="B63" s="28"/>
      <c r="C63" s="29">
        <v>118</v>
      </c>
      <c r="D63" s="29">
        <v>118</v>
      </c>
      <c r="E63" s="29">
        <v>118</v>
      </c>
      <c r="F63" s="30"/>
      <c r="G63" s="30"/>
      <c r="H63" s="123">
        <v>4.463</v>
      </c>
      <c r="I63" s="123">
        <v>3.895</v>
      </c>
      <c r="J63" s="123">
        <v>4.248</v>
      </c>
      <c r="K63" s="31"/>
    </row>
    <row r="64" spans="1:11" s="23" customFormat="1" ht="11.25" customHeight="1">
      <c r="A64" s="35" t="s">
        <v>51</v>
      </c>
      <c r="B64" s="36"/>
      <c r="C64" s="37">
        <v>540</v>
      </c>
      <c r="D64" s="37">
        <v>517</v>
      </c>
      <c r="E64" s="37">
        <v>433</v>
      </c>
      <c r="F64" s="38">
        <v>83.75241779497098</v>
      </c>
      <c r="G64" s="39"/>
      <c r="H64" s="124">
        <v>16.333000000000002</v>
      </c>
      <c r="I64" s="125">
        <v>15.765</v>
      </c>
      <c r="J64" s="125">
        <v>12.701</v>
      </c>
      <c r="K64" s="40">
        <v>80.56454170631146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810</v>
      </c>
      <c r="D66" s="37">
        <v>838</v>
      </c>
      <c r="E66" s="37">
        <v>660</v>
      </c>
      <c r="F66" s="38">
        <v>78.75894988066825</v>
      </c>
      <c r="G66" s="39"/>
      <c r="H66" s="124">
        <v>23.247</v>
      </c>
      <c r="I66" s="125">
        <v>22.7</v>
      </c>
      <c r="J66" s="125">
        <v>9.23</v>
      </c>
      <c r="K66" s="40">
        <v>40.66079295154185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497</v>
      </c>
      <c r="D72" s="29">
        <v>497</v>
      </c>
      <c r="E72" s="29">
        <v>421</v>
      </c>
      <c r="F72" s="30"/>
      <c r="G72" s="30"/>
      <c r="H72" s="123">
        <v>18.315</v>
      </c>
      <c r="I72" s="123">
        <v>18.315</v>
      </c>
      <c r="J72" s="123">
        <v>14.722</v>
      </c>
      <c r="K72" s="31"/>
    </row>
    <row r="73" spans="1:11" s="32" customFormat="1" ht="11.25" customHeight="1">
      <c r="A73" s="34" t="s">
        <v>57</v>
      </c>
      <c r="B73" s="28"/>
      <c r="C73" s="29">
        <v>6</v>
      </c>
      <c r="D73" s="29">
        <v>6</v>
      </c>
      <c r="E73" s="29">
        <v>6</v>
      </c>
      <c r="F73" s="30"/>
      <c r="G73" s="30"/>
      <c r="H73" s="123">
        <v>0.108</v>
      </c>
      <c r="I73" s="123">
        <v>0.108</v>
      </c>
      <c r="J73" s="123">
        <v>0.11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300</v>
      </c>
      <c r="D75" s="29">
        <v>251</v>
      </c>
      <c r="E75" s="29">
        <v>150</v>
      </c>
      <c r="F75" s="30"/>
      <c r="G75" s="30"/>
      <c r="H75" s="123">
        <v>10.677</v>
      </c>
      <c r="I75" s="123">
        <v>10.677</v>
      </c>
      <c r="J75" s="123">
        <v>4.965</v>
      </c>
      <c r="K75" s="31"/>
    </row>
    <row r="76" spans="1:11" s="32" customFormat="1" ht="11.25" customHeight="1">
      <c r="A76" s="34" t="s">
        <v>60</v>
      </c>
      <c r="B76" s="28"/>
      <c r="C76" s="29">
        <v>17</v>
      </c>
      <c r="D76" s="29">
        <v>17</v>
      </c>
      <c r="E76" s="29">
        <v>18</v>
      </c>
      <c r="F76" s="30"/>
      <c r="G76" s="30"/>
      <c r="H76" s="123">
        <v>0.374</v>
      </c>
      <c r="I76" s="123">
        <v>0.374</v>
      </c>
      <c r="J76" s="123">
        <v>0.396</v>
      </c>
      <c r="K76" s="31"/>
    </row>
    <row r="77" spans="1:11" s="32" customFormat="1" ht="11.25" customHeight="1">
      <c r="A77" s="34" t="s">
        <v>61</v>
      </c>
      <c r="B77" s="28"/>
      <c r="C77" s="29">
        <v>3</v>
      </c>
      <c r="D77" s="29"/>
      <c r="E77" s="29"/>
      <c r="F77" s="30"/>
      <c r="G77" s="30"/>
      <c r="H77" s="123">
        <v>0.06</v>
      </c>
      <c r="I77" s="123">
        <v>0.06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9</v>
      </c>
      <c r="D78" s="29"/>
      <c r="E78" s="29"/>
      <c r="F78" s="30"/>
      <c r="G78" s="30"/>
      <c r="H78" s="123">
        <v>0.234</v>
      </c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>
        <v>832</v>
      </c>
      <c r="D80" s="37">
        <v>771</v>
      </c>
      <c r="E80" s="37">
        <v>595</v>
      </c>
      <c r="F80" s="38">
        <v>77.17250324254215</v>
      </c>
      <c r="G80" s="39"/>
      <c r="H80" s="124">
        <v>29.768</v>
      </c>
      <c r="I80" s="125">
        <v>29.534</v>
      </c>
      <c r="J80" s="125">
        <v>20.192999999999998</v>
      </c>
      <c r="K80" s="40">
        <v>68.37204577774767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52</v>
      </c>
      <c r="D82" s="29">
        <v>59</v>
      </c>
      <c r="E82" s="29">
        <v>52</v>
      </c>
      <c r="F82" s="30"/>
      <c r="G82" s="30"/>
      <c r="H82" s="123">
        <v>0.899</v>
      </c>
      <c r="I82" s="123">
        <v>0.899</v>
      </c>
      <c r="J82" s="123">
        <v>0.899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>
        <v>52</v>
      </c>
      <c r="D84" s="37">
        <v>59</v>
      </c>
      <c r="E84" s="37">
        <v>52</v>
      </c>
      <c r="F84" s="38">
        <v>88.13559322033899</v>
      </c>
      <c r="G84" s="39"/>
      <c r="H84" s="124">
        <v>0.899</v>
      </c>
      <c r="I84" s="125">
        <v>0.899</v>
      </c>
      <c r="J84" s="125">
        <v>0.899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2706</v>
      </c>
      <c r="D87" s="48">
        <v>2609</v>
      </c>
      <c r="E87" s="48">
        <v>2046</v>
      </c>
      <c r="F87" s="49">
        <v>78.42085090072825</v>
      </c>
      <c r="G87" s="39"/>
      <c r="H87" s="128">
        <v>81</v>
      </c>
      <c r="I87" s="129">
        <v>78.065</v>
      </c>
      <c r="J87" s="129">
        <v>50.451</v>
      </c>
      <c r="K87" s="49">
        <v>64.62691346954462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11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</v>
      </c>
      <c r="D9" s="29">
        <v>1</v>
      </c>
      <c r="E9" s="29">
        <v>2</v>
      </c>
      <c r="F9" s="30"/>
      <c r="G9" s="30"/>
      <c r="H9" s="123">
        <v>0.001</v>
      </c>
      <c r="I9" s="123">
        <v>0.002</v>
      </c>
      <c r="J9" s="123">
        <v>0.002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>
        <v>1</v>
      </c>
      <c r="D12" s="29"/>
      <c r="E12" s="29">
        <v>1</v>
      </c>
      <c r="F12" s="30"/>
      <c r="G12" s="30"/>
      <c r="H12" s="123">
        <v>0.001</v>
      </c>
      <c r="I12" s="123"/>
      <c r="J12" s="123">
        <v>0.001</v>
      </c>
      <c r="K12" s="31"/>
    </row>
    <row r="13" spans="1:11" s="23" customFormat="1" ht="11.25" customHeight="1">
      <c r="A13" s="35" t="s">
        <v>12</v>
      </c>
      <c r="B13" s="36"/>
      <c r="C13" s="37">
        <v>2</v>
      </c>
      <c r="D13" s="37">
        <v>1</v>
      </c>
      <c r="E13" s="37">
        <v>3</v>
      </c>
      <c r="F13" s="38">
        <v>300</v>
      </c>
      <c r="G13" s="39"/>
      <c r="H13" s="124">
        <v>0.002</v>
      </c>
      <c r="I13" s="125">
        <v>0.002</v>
      </c>
      <c r="J13" s="125">
        <v>0.003</v>
      </c>
      <c r="K13" s="40">
        <v>150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4">
        <v>0.006</v>
      </c>
      <c r="I15" s="125">
        <v>0.011</v>
      </c>
      <c r="J15" s="125">
        <v>0.01</v>
      </c>
      <c r="K15" s="40">
        <v>90.90909090909092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>
        <v>2</v>
      </c>
      <c r="E19" s="29"/>
      <c r="F19" s="30"/>
      <c r="G19" s="30"/>
      <c r="H19" s="123">
        <v>0.031</v>
      </c>
      <c r="I19" s="123">
        <v>0.02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>
        <v>2</v>
      </c>
      <c r="E20" s="29"/>
      <c r="F20" s="30"/>
      <c r="G20" s="30"/>
      <c r="H20" s="123">
        <v>0.03</v>
      </c>
      <c r="I20" s="123">
        <v>0.03</v>
      </c>
      <c r="J20" s="123"/>
      <c r="K20" s="31"/>
    </row>
    <row r="21" spans="1:11" s="32" customFormat="1" ht="11.25" customHeight="1">
      <c r="A21" s="34" t="s">
        <v>17</v>
      </c>
      <c r="B21" s="28"/>
      <c r="C21" s="29">
        <v>3</v>
      </c>
      <c r="D21" s="29">
        <v>3</v>
      </c>
      <c r="E21" s="29"/>
      <c r="F21" s="30"/>
      <c r="G21" s="30"/>
      <c r="H21" s="123">
        <v>0.061</v>
      </c>
      <c r="I21" s="123">
        <v>0.061</v>
      </c>
      <c r="J21" s="123"/>
      <c r="K21" s="31"/>
    </row>
    <row r="22" spans="1:11" s="23" customFormat="1" ht="11.25" customHeight="1">
      <c r="A22" s="35" t="s">
        <v>18</v>
      </c>
      <c r="B22" s="36"/>
      <c r="C22" s="37">
        <v>3</v>
      </c>
      <c r="D22" s="37">
        <v>7</v>
      </c>
      <c r="E22" s="37"/>
      <c r="F22" s="38"/>
      <c r="G22" s="39"/>
      <c r="H22" s="124">
        <v>0.122</v>
      </c>
      <c r="I22" s="125">
        <v>0.111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824</v>
      </c>
      <c r="D24" s="37">
        <v>990</v>
      </c>
      <c r="E24" s="37">
        <v>793</v>
      </c>
      <c r="F24" s="38">
        <v>80.1010101010101</v>
      </c>
      <c r="G24" s="39"/>
      <c r="H24" s="124">
        <v>18.686</v>
      </c>
      <c r="I24" s="125">
        <v>20.001</v>
      </c>
      <c r="J24" s="125">
        <v>15.809</v>
      </c>
      <c r="K24" s="40">
        <v>79.0410479476026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4</v>
      </c>
      <c r="D26" s="37">
        <v>36</v>
      </c>
      <c r="E26" s="37">
        <v>25</v>
      </c>
      <c r="F26" s="38">
        <v>69.44444444444444</v>
      </c>
      <c r="G26" s="39"/>
      <c r="H26" s="124">
        <v>0.06</v>
      </c>
      <c r="I26" s="125">
        <v>0.832</v>
      </c>
      <c r="J26" s="125">
        <v>0.58</v>
      </c>
      <c r="K26" s="40">
        <v>69.71153846153845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22</v>
      </c>
      <c r="D28" s="29">
        <v>37</v>
      </c>
      <c r="E28" s="29"/>
      <c r="F28" s="30"/>
      <c r="G28" s="30"/>
      <c r="H28" s="123">
        <v>0.35</v>
      </c>
      <c r="I28" s="123">
        <v>0.666</v>
      </c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20</v>
      </c>
      <c r="D30" s="29">
        <v>60</v>
      </c>
      <c r="E30" s="29">
        <v>34</v>
      </c>
      <c r="F30" s="30"/>
      <c r="G30" s="30"/>
      <c r="H30" s="123">
        <v>0.45</v>
      </c>
      <c r="I30" s="123">
        <v>0.784</v>
      </c>
      <c r="J30" s="123">
        <v>0.799</v>
      </c>
      <c r="K30" s="31"/>
    </row>
    <row r="31" spans="1:11" s="23" customFormat="1" ht="11.25" customHeight="1">
      <c r="A31" s="41" t="s">
        <v>24</v>
      </c>
      <c r="B31" s="36"/>
      <c r="C31" s="37">
        <v>42</v>
      </c>
      <c r="D31" s="37">
        <v>97</v>
      </c>
      <c r="E31" s="37">
        <v>34</v>
      </c>
      <c r="F31" s="38">
        <v>35.05154639175258</v>
      </c>
      <c r="G31" s="39"/>
      <c r="H31" s="124">
        <v>0.8</v>
      </c>
      <c r="I31" s="125">
        <v>1.4500000000000002</v>
      </c>
      <c r="J31" s="125">
        <v>0.799</v>
      </c>
      <c r="K31" s="40">
        <v>55.103448275862064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70</v>
      </c>
      <c r="D33" s="29">
        <v>60</v>
      </c>
      <c r="E33" s="29">
        <v>60</v>
      </c>
      <c r="F33" s="30"/>
      <c r="G33" s="30"/>
      <c r="H33" s="123">
        <v>0.56</v>
      </c>
      <c r="I33" s="123">
        <v>0.661</v>
      </c>
      <c r="J33" s="123">
        <v>0.569</v>
      </c>
      <c r="K33" s="31"/>
    </row>
    <row r="34" spans="1:11" s="32" customFormat="1" ht="11.25" customHeight="1">
      <c r="A34" s="34" t="s">
        <v>26</v>
      </c>
      <c r="B34" s="28"/>
      <c r="C34" s="29">
        <v>6</v>
      </c>
      <c r="D34" s="29">
        <v>13</v>
      </c>
      <c r="E34" s="29">
        <v>3</v>
      </c>
      <c r="F34" s="30"/>
      <c r="G34" s="30"/>
      <c r="H34" s="123">
        <v>0.085</v>
      </c>
      <c r="I34" s="123">
        <v>0.216</v>
      </c>
      <c r="J34" s="123">
        <v>0.039</v>
      </c>
      <c r="K34" s="31"/>
    </row>
    <row r="35" spans="1:11" s="32" customFormat="1" ht="11.25" customHeight="1">
      <c r="A35" s="34" t="s">
        <v>27</v>
      </c>
      <c r="B35" s="28"/>
      <c r="C35" s="29">
        <v>24.48</v>
      </c>
      <c r="D35" s="29">
        <v>43</v>
      </c>
      <c r="E35" s="29">
        <v>35</v>
      </c>
      <c r="F35" s="30"/>
      <c r="G35" s="30"/>
      <c r="H35" s="123">
        <v>0.28</v>
      </c>
      <c r="I35" s="123">
        <v>0.767</v>
      </c>
      <c r="J35" s="123">
        <v>0.456</v>
      </c>
      <c r="K35" s="31"/>
    </row>
    <row r="36" spans="1:11" s="32" customFormat="1" ht="11.25" customHeight="1">
      <c r="A36" s="34" t="s">
        <v>28</v>
      </c>
      <c r="B36" s="28"/>
      <c r="C36" s="29">
        <v>160</v>
      </c>
      <c r="D36" s="29">
        <v>196</v>
      </c>
      <c r="E36" s="29">
        <v>196</v>
      </c>
      <c r="F36" s="30"/>
      <c r="G36" s="30"/>
      <c r="H36" s="123">
        <v>1.824</v>
      </c>
      <c r="I36" s="123">
        <v>2.45</v>
      </c>
      <c r="J36" s="123">
        <v>2.45</v>
      </c>
      <c r="K36" s="31"/>
    </row>
    <row r="37" spans="1:11" s="23" customFormat="1" ht="11.25" customHeight="1">
      <c r="A37" s="35" t="s">
        <v>29</v>
      </c>
      <c r="B37" s="36"/>
      <c r="C37" s="37">
        <v>260.48</v>
      </c>
      <c r="D37" s="37">
        <v>312</v>
      </c>
      <c r="E37" s="37">
        <v>294</v>
      </c>
      <c r="F37" s="38">
        <v>94.23076923076923</v>
      </c>
      <c r="G37" s="39"/>
      <c r="H37" s="124">
        <v>2.749</v>
      </c>
      <c r="I37" s="125">
        <v>4.094</v>
      </c>
      <c r="J37" s="125">
        <v>3.5140000000000002</v>
      </c>
      <c r="K37" s="40">
        <v>85.83292623351245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14</v>
      </c>
      <c r="D39" s="37">
        <v>10</v>
      </c>
      <c r="E39" s="37">
        <v>9</v>
      </c>
      <c r="F39" s="38">
        <v>90</v>
      </c>
      <c r="G39" s="39"/>
      <c r="H39" s="124">
        <v>0.25</v>
      </c>
      <c r="I39" s="125">
        <v>0.191</v>
      </c>
      <c r="J39" s="125">
        <v>0.17</v>
      </c>
      <c r="K39" s="40">
        <v>89.00523560209425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>
        <v>60</v>
      </c>
      <c r="F42" s="30"/>
      <c r="G42" s="30"/>
      <c r="H42" s="123"/>
      <c r="I42" s="123"/>
      <c r="J42" s="123">
        <v>1.14</v>
      </c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>
        <v>17</v>
      </c>
      <c r="E45" s="29">
        <v>21</v>
      </c>
      <c r="F45" s="30"/>
      <c r="G45" s="30"/>
      <c r="H45" s="123"/>
      <c r="I45" s="123">
        <v>0.374</v>
      </c>
      <c r="J45" s="123">
        <v>0.441</v>
      </c>
      <c r="K45" s="31"/>
    </row>
    <row r="46" spans="1:11" s="32" customFormat="1" ht="11.25" customHeight="1">
      <c r="A46" s="34" t="s">
        <v>36</v>
      </c>
      <c r="B46" s="28"/>
      <c r="C46" s="29">
        <v>3</v>
      </c>
      <c r="D46" s="29"/>
      <c r="E46" s="29"/>
      <c r="F46" s="30"/>
      <c r="G46" s="30"/>
      <c r="H46" s="123">
        <v>0.042</v>
      </c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>
        <v>56</v>
      </c>
      <c r="D47" s="29">
        <v>34</v>
      </c>
      <c r="E47" s="29">
        <v>26</v>
      </c>
      <c r="F47" s="30"/>
      <c r="G47" s="30"/>
      <c r="H47" s="123">
        <v>1.12</v>
      </c>
      <c r="I47" s="123">
        <v>0.748</v>
      </c>
      <c r="J47" s="123">
        <v>0.52</v>
      </c>
      <c r="K47" s="31"/>
    </row>
    <row r="48" spans="1:11" s="32" customFormat="1" ht="11.25" customHeight="1">
      <c r="A48" s="34" t="s">
        <v>38</v>
      </c>
      <c r="B48" s="28"/>
      <c r="C48" s="29">
        <v>194</v>
      </c>
      <c r="D48" s="29">
        <v>159</v>
      </c>
      <c r="E48" s="29">
        <v>113</v>
      </c>
      <c r="F48" s="30"/>
      <c r="G48" s="30"/>
      <c r="H48" s="123">
        <v>4.268</v>
      </c>
      <c r="I48" s="123">
        <v>3.498</v>
      </c>
      <c r="J48" s="123">
        <v>2.486</v>
      </c>
      <c r="K48" s="31"/>
    </row>
    <row r="49" spans="1:11" s="32" customFormat="1" ht="11.25" customHeight="1">
      <c r="A49" s="34" t="s">
        <v>39</v>
      </c>
      <c r="B49" s="28"/>
      <c r="C49" s="29">
        <v>43</v>
      </c>
      <c r="D49" s="29">
        <v>12</v>
      </c>
      <c r="E49" s="29"/>
      <c r="F49" s="30"/>
      <c r="G49" s="30"/>
      <c r="H49" s="123">
        <v>0.783</v>
      </c>
      <c r="I49" s="123">
        <v>0.072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296</v>
      </c>
      <c r="D50" s="37">
        <v>222</v>
      </c>
      <c r="E50" s="37">
        <v>220</v>
      </c>
      <c r="F50" s="38">
        <v>99.09909909909909</v>
      </c>
      <c r="G50" s="39"/>
      <c r="H50" s="124">
        <v>6.213</v>
      </c>
      <c r="I50" s="125">
        <v>4.692</v>
      </c>
      <c r="J50" s="125">
        <v>4.587</v>
      </c>
      <c r="K50" s="40">
        <v>97.7621483375959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24">
        <v>0.038</v>
      </c>
      <c r="I52" s="125">
        <v>0.016</v>
      </c>
      <c r="J52" s="125">
        <v>0.017</v>
      </c>
      <c r="K52" s="40">
        <v>106.25000000000001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235</v>
      </c>
      <c r="D54" s="29">
        <v>292</v>
      </c>
      <c r="E54" s="29">
        <v>200</v>
      </c>
      <c r="F54" s="30"/>
      <c r="G54" s="30"/>
      <c r="H54" s="123">
        <v>4.935</v>
      </c>
      <c r="I54" s="123">
        <v>6.132</v>
      </c>
      <c r="J54" s="123">
        <v>3.9</v>
      </c>
      <c r="K54" s="31"/>
    </row>
    <row r="55" spans="1:11" s="32" customFormat="1" ht="11.25" customHeight="1">
      <c r="A55" s="34" t="s">
        <v>43</v>
      </c>
      <c r="B55" s="28"/>
      <c r="C55" s="29">
        <v>2</v>
      </c>
      <c r="D55" s="29">
        <v>2</v>
      </c>
      <c r="E55" s="29">
        <v>2</v>
      </c>
      <c r="F55" s="30"/>
      <c r="G55" s="30"/>
      <c r="H55" s="123">
        <v>0.038</v>
      </c>
      <c r="I55" s="123">
        <v>0.031</v>
      </c>
      <c r="J55" s="123">
        <v>0.03</v>
      </c>
      <c r="K55" s="31"/>
    </row>
    <row r="56" spans="1:11" s="32" customFormat="1" ht="11.25" customHeight="1">
      <c r="A56" s="34" t="s">
        <v>44</v>
      </c>
      <c r="B56" s="28"/>
      <c r="C56" s="29">
        <v>25</v>
      </c>
      <c r="D56" s="29">
        <v>15</v>
      </c>
      <c r="E56" s="29"/>
      <c r="F56" s="30"/>
      <c r="G56" s="30"/>
      <c r="H56" s="123">
        <v>0.45</v>
      </c>
      <c r="I56" s="123">
        <v>0.3</v>
      </c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2</v>
      </c>
      <c r="F58" s="30"/>
      <c r="G58" s="30"/>
      <c r="H58" s="123">
        <v>0.016</v>
      </c>
      <c r="I58" s="123">
        <v>0.007</v>
      </c>
      <c r="J58" s="123">
        <v>0.027</v>
      </c>
      <c r="K58" s="31"/>
    </row>
    <row r="59" spans="1:11" s="23" customFormat="1" ht="11.25" customHeight="1">
      <c r="A59" s="35" t="s">
        <v>47</v>
      </c>
      <c r="B59" s="36"/>
      <c r="C59" s="37">
        <v>263</v>
      </c>
      <c r="D59" s="37">
        <v>310</v>
      </c>
      <c r="E59" s="37">
        <v>204</v>
      </c>
      <c r="F59" s="38">
        <v>65.80645161290323</v>
      </c>
      <c r="G59" s="39"/>
      <c r="H59" s="124">
        <v>5.439</v>
      </c>
      <c r="I59" s="125">
        <v>6.469999999999999</v>
      </c>
      <c r="J59" s="125">
        <v>3.957</v>
      </c>
      <c r="K59" s="40">
        <v>61.15919629057188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250</v>
      </c>
      <c r="D61" s="29">
        <v>170</v>
      </c>
      <c r="E61" s="29">
        <v>165</v>
      </c>
      <c r="F61" s="30"/>
      <c r="G61" s="30"/>
      <c r="H61" s="123">
        <v>5.194</v>
      </c>
      <c r="I61" s="123">
        <v>3.74</v>
      </c>
      <c r="J61" s="123">
        <v>4.048</v>
      </c>
      <c r="K61" s="31"/>
    </row>
    <row r="62" spans="1:11" s="32" customFormat="1" ht="11.25" customHeight="1">
      <c r="A62" s="34" t="s">
        <v>49</v>
      </c>
      <c r="B62" s="28"/>
      <c r="C62" s="29">
        <v>10</v>
      </c>
      <c r="D62" s="29">
        <v>10</v>
      </c>
      <c r="E62" s="29">
        <v>10</v>
      </c>
      <c r="F62" s="30"/>
      <c r="G62" s="30"/>
      <c r="H62" s="123">
        <v>0.214</v>
      </c>
      <c r="I62" s="123">
        <v>0.225</v>
      </c>
      <c r="J62" s="123">
        <v>0.214</v>
      </c>
      <c r="K62" s="31"/>
    </row>
    <row r="63" spans="1:11" s="32" customFormat="1" ht="11.25" customHeight="1">
      <c r="A63" s="34" t="s">
        <v>50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23">
        <v>3.438</v>
      </c>
      <c r="I63" s="123">
        <v>3.509</v>
      </c>
      <c r="J63" s="123">
        <v>3.474</v>
      </c>
      <c r="K63" s="31"/>
    </row>
    <row r="64" spans="1:11" s="23" customFormat="1" ht="11.25" customHeight="1">
      <c r="A64" s="35" t="s">
        <v>51</v>
      </c>
      <c r="B64" s="36"/>
      <c r="C64" s="37">
        <v>453</v>
      </c>
      <c r="D64" s="37">
        <v>373</v>
      </c>
      <c r="E64" s="37">
        <v>368</v>
      </c>
      <c r="F64" s="38">
        <v>98.65951742627345</v>
      </c>
      <c r="G64" s="39"/>
      <c r="H64" s="124">
        <v>8.846</v>
      </c>
      <c r="I64" s="125">
        <v>7.474</v>
      </c>
      <c r="J64" s="125">
        <v>7.736000000000001</v>
      </c>
      <c r="K64" s="40">
        <v>103.50548568370351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1260</v>
      </c>
      <c r="D66" s="37">
        <v>1535</v>
      </c>
      <c r="E66" s="37">
        <v>1800</v>
      </c>
      <c r="F66" s="38">
        <v>117.26384364820846</v>
      </c>
      <c r="G66" s="39"/>
      <c r="H66" s="124">
        <v>27.8</v>
      </c>
      <c r="I66" s="125">
        <v>27.63</v>
      </c>
      <c r="J66" s="125">
        <v>20.88</v>
      </c>
      <c r="K66" s="40">
        <v>75.57003257328991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80</v>
      </c>
      <c r="D68" s="29">
        <v>165</v>
      </c>
      <c r="E68" s="29">
        <v>110</v>
      </c>
      <c r="F68" s="30"/>
      <c r="G68" s="30"/>
      <c r="H68" s="123">
        <v>1.4</v>
      </c>
      <c r="I68" s="123">
        <v>3.666</v>
      </c>
      <c r="J68" s="123">
        <v>2.132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>
        <v>80</v>
      </c>
      <c r="D70" s="37">
        <v>165</v>
      </c>
      <c r="E70" s="37">
        <v>110</v>
      </c>
      <c r="F70" s="38">
        <v>66.66666666666667</v>
      </c>
      <c r="G70" s="39"/>
      <c r="H70" s="124">
        <v>1.4</v>
      </c>
      <c r="I70" s="125">
        <v>3.666</v>
      </c>
      <c r="J70" s="125">
        <v>2.132</v>
      </c>
      <c r="K70" s="40">
        <v>58.15602836879433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880</v>
      </c>
      <c r="D72" s="29">
        <v>769</v>
      </c>
      <c r="E72" s="29">
        <v>541</v>
      </c>
      <c r="F72" s="30"/>
      <c r="G72" s="30"/>
      <c r="H72" s="123">
        <v>9.6</v>
      </c>
      <c r="I72" s="123">
        <v>7.92</v>
      </c>
      <c r="J72" s="123">
        <v>5.41</v>
      </c>
      <c r="K72" s="31"/>
    </row>
    <row r="73" spans="1:11" s="32" customFormat="1" ht="11.25" customHeight="1">
      <c r="A73" s="34" t="s">
        <v>57</v>
      </c>
      <c r="B73" s="28"/>
      <c r="C73" s="29">
        <v>43</v>
      </c>
      <c r="D73" s="29">
        <v>43</v>
      </c>
      <c r="E73" s="29">
        <v>43</v>
      </c>
      <c r="F73" s="30"/>
      <c r="G73" s="30"/>
      <c r="H73" s="123">
        <v>0.77</v>
      </c>
      <c r="I73" s="123">
        <v>0.774</v>
      </c>
      <c r="J73" s="123">
        <v>0.77</v>
      </c>
      <c r="K73" s="31"/>
    </row>
    <row r="74" spans="1:11" s="32" customFormat="1" ht="11.25" customHeight="1">
      <c r="A74" s="34" t="s">
        <v>58</v>
      </c>
      <c r="B74" s="28"/>
      <c r="C74" s="29"/>
      <c r="D74" s="29">
        <v>153</v>
      </c>
      <c r="E74" s="29">
        <v>118</v>
      </c>
      <c r="F74" s="30"/>
      <c r="G74" s="30"/>
      <c r="H74" s="123">
        <v>0.64</v>
      </c>
      <c r="I74" s="123">
        <v>3.06</v>
      </c>
      <c r="J74" s="123">
        <v>1.413</v>
      </c>
      <c r="K74" s="31"/>
    </row>
    <row r="75" spans="1:11" s="32" customFormat="1" ht="11.25" customHeight="1">
      <c r="A75" s="34" t="s">
        <v>59</v>
      </c>
      <c r="B75" s="28"/>
      <c r="C75" s="29">
        <v>137</v>
      </c>
      <c r="D75" s="29">
        <v>185</v>
      </c>
      <c r="E75" s="29">
        <v>140</v>
      </c>
      <c r="F75" s="30"/>
      <c r="G75" s="30"/>
      <c r="H75" s="123">
        <v>1.31</v>
      </c>
      <c r="I75" s="123">
        <v>1.358</v>
      </c>
      <c r="J75" s="123">
        <v>1.05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15</v>
      </c>
      <c r="D77" s="29">
        <v>10</v>
      </c>
      <c r="E77" s="29">
        <v>10</v>
      </c>
      <c r="F77" s="30"/>
      <c r="G77" s="30"/>
      <c r="H77" s="123">
        <v>0.168</v>
      </c>
      <c r="I77" s="123">
        <v>0.12</v>
      </c>
      <c r="J77" s="123">
        <v>0.12</v>
      </c>
      <c r="K77" s="31"/>
    </row>
    <row r="78" spans="1:11" s="32" customFormat="1" ht="11.25" customHeight="1">
      <c r="A78" s="34" t="s">
        <v>62</v>
      </c>
      <c r="B78" s="28"/>
      <c r="C78" s="29">
        <v>15</v>
      </c>
      <c r="D78" s="29">
        <v>12</v>
      </c>
      <c r="E78" s="29">
        <v>11</v>
      </c>
      <c r="F78" s="30"/>
      <c r="G78" s="30"/>
      <c r="H78" s="123">
        <v>0.295</v>
      </c>
      <c r="I78" s="123">
        <v>0.228</v>
      </c>
      <c r="J78" s="123">
        <v>0.209</v>
      </c>
      <c r="K78" s="31"/>
    </row>
    <row r="79" spans="1:11" s="32" customFormat="1" ht="11.25" customHeight="1">
      <c r="A79" s="34" t="s">
        <v>63</v>
      </c>
      <c r="B79" s="28"/>
      <c r="C79" s="29">
        <v>140</v>
      </c>
      <c r="D79" s="29">
        <v>172</v>
      </c>
      <c r="E79" s="29">
        <v>260</v>
      </c>
      <c r="F79" s="30"/>
      <c r="G79" s="30"/>
      <c r="H79" s="123">
        <v>1.52</v>
      </c>
      <c r="I79" s="123">
        <v>3.354</v>
      </c>
      <c r="J79" s="123">
        <v>3.12</v>
      </c>
      <c r="K79" s="31"/>
    </row>
    <row r="80" spans="1:11" s="23" customFormat="1" ht="11.25" customHeight="1">
      <c r="A80" s="41" t="s">
        <v>64</v>
      </c>
      <c r="B80" s="36"/>
      <c r="C80" s="37">
        <v>1230</v>
      </c>
      <c r="D80" s="37">
        <v>1344</v>
      </c>
      <c r="E80" s="37">
        <v>1123</v>
      </c>
      <c r="F80" s="38">
        <v>83.55654761904762</v>
      </c>
      <c r="G80" s="39"/>
      <c r="H80" s="124">
        <v>14.302999999999999</v>
      </c>
      <c r="I80" s="125">
        <v>16.814</v>
      </c>
      <c r="J80" s="125">
        <v>12.091999999999999</v>
      </c>
      <c r="K80" s="40">
        <v>71.9162602593077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24</v>
      </c>
      <c r="D82" s="29">
        <v>23</v>
      </c>
      <c r="E82" s="29">
        <v>23</v>
      </c>
      <c r="F82" s="30"/>
      <c r="G82" s="30"/>
      <c r="H82" s="123">
        <v>0.408</v>
      </c>
      <c r="I82" s="123">
        <v>0.386</v>
      </c>
      <c r="J82" s="123">
        <v>0.386</v>
      </c>
      <c r="K82" s="31"/>
    </row>
    <row r="83" spans="1:11" s="32" customFormat="1" ht="11.25" customHeight="1">
      <c r="A83" s="34" t="s">
        <v>66</v>
      </c>
      <c r="B83" s="28"/>
      <c r="C83" s="29">
        <v>35</v>
      </c>
      <c r="D83" s="29">
        <v>36</v>
      </c>
      <c r="E83" s="29">
        <v>36</v>
      </c>
      <c r="F83" s="30"/>
      <c r="G83" s="30"/>
      <c r="H83" s="123">
        <v>0.65</v>
      </c>
      <c r="I83" s="123">
        <v>0.67</v>
      </c>
      <c r="J83" s="123">
        <v>0.036</v>
      </c>
      <c r="K83" s="31"/>
    </row>
    <row r="84" spans="1:11" s="23" customFormat="1" ht="11.25" customHeight="1">
      <c r="A84" s="35" t="s">
        <v>67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24">
        <v>1.058</v>
      </c>
      <c r="I84" s="125">
        <v>1.056</v>
      </c>
      <c r="J84" s="125">
        <v>0.422</v>
      </c>
      <c r="K84" s="40">
        <v>39.962121212121204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4793.48</v>
      </c>
      <c r="D87" s="48">
        <v>5463</v>
      </c>
      <c r="E87" s="48">
        <v>5044</v>
      </c>
      <c r="F87" s="49">
        <v>92.3302214900238</v>
      </c>
      <c r="G87" s="39"/>
      <c r="H87" s="128">
        <v>87.772</v>
      </c>
      <c r="I87" s="129">
        <v>94.50999999999998</v>
      </c>
      <c r="J87" s="129">
        <v>72.708</v>
      </c>
      <c r="K87" s="49">
        <v>76.93154163580576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11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5.61</v>
      </c>
      <c r="D24" s="37">
        <v>6</v>
      </c>
      <c r="E24" s="37">
        <v>6</v>
      </c>
      <c r="F24" s="38">
        <v>100</v>
      </c>
      <c r="G24" s="39"/>
      <c r="H24" s="124">
        <v>1.038</v>
      </c>
      <c r="I24" s="125">
        <v>1.038</v>
      </c>
      <c r="J24" s="125">
        <v>1.038</v>
      </c>
      <c r="K24" s="40">
        <v>100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234</v>
      </c>
      <c r="D26" s="37">
        <v>234</v>
      </c>
      <c r="E26" s="37">
        <v>234</v>
      </c>
      <c r="F26" s="38">
        <v>100</v>
      </c>
      <c r="G26" s="39"/>
      <c r="H26" s="124">
        <v>63.18</v>
      </c>
      <c r="I26" s="125">
        <v>68</v>
      </c>
      <c r="J26" s="125">
        <v>70</v>
      </c>
      <c r="K26" s="40">
        <v>102.94117647058823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4.13</v>
      </c>
      <c r="D39" s="37">
        <v>4</v>
      </c>
      <c r="E39" s="37">
        <v>5</v>
      </c>
      <c r="F39" s="38">
        <v>125</v>
      </c>
      <c r="G39" s="39"/>
      <c r="H39" s="124">
        <v>0.619</v>
      </c>
      <c r="I39" s="125">
        <v>0.6</v>
      </c>
      <c r="J39" s="125">
        <v>0.75</v>
      </c>
      <c r="K39" s="40">
        <v>125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71</v>
      </c>
      <c r="D54" s="29">
        <v>71</v>
      </c>
      <c r="E54" s="29">
        <v>71</v>
      </c>
      <c r="F54" s="30"/>
      <c r="G54" s="30"/>
      <c r="H54" s="123">
        <v>28.4</v>
      </c>
      <c r="I54" s="123">
        <v>28.4</v>
      </c>
      <c r="J54" s="123">
        <v>28.045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>
        <v>124.5</v>
      </c>
      <c r="D56" s="29">
        <v>131.8</v>
      </c>
      <c r="E56" s="29">
        <v>132</v>
      </c>
      <c r="F56" s="30"/>
      <c r="G56" s="30"/>
      <c r="H56" s="123">
        <v>50.174</v>
      </c>
      <c r="I56" s="123">
        <v>49.1</v>
      </c>
      <c r="J56" s="123">
        <v>49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>
        <v>195.5</v>
      </c>
      <c r="D59" s="37">
        <v>202.8</v>
      </c>
      <c r="E59" s="37">
        <v>203</v>
      </c>
      <c r="F59" s="38">
        <v>100.09861932938855</v>
      </c>
      <c r="G59" s="39"/>
      <c r="H59" s="124">
        <v>78.574</v>
      </c>
      <c r="I59" s="125">
        <v>77.5</v>
      </c>
      <c r="J59" s="125">
        <v>77.045</v>
      </c>
      <c r="K59" s="40">
        <v>99.41290322580645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>
        <v>3</v>
      </c>
      <c r="D63" s="29">
        <v>3</v>
      </c>
      <c r="E63" s="29">
        <v>3</v>
      </c>
      <c r="F63" s="30"/>
      <c r="G63" s="30"/>
      <c r="H63" s="123">
        <v>0.225</v>
      </c>
      <c r="I63" s="123">
        <v>0.225</v>
      </c>
      <c r="J63" s="123">
        <v>0.225</v>
      </c>
      <c r="K63" s="31"/>
    </row>
    <row r="64" spans="1:11" s="23" customFormat="1" ht="11.25" customHeight="1">
      <c r="A64" s="35" t="s">
        <v>51</v>
      </c>
      <c r="B64" s="36"/>
      <c r="C64" s="37">
        <v>3</v>
      </c>
      <c r="D64" s="37">
        <v>3</v>
      </c>
      <c r="E64" s="37">
        <v>3</v>
      </c>
      <c r="F64" s="38">
        <v>100</v>
      </c>
      <c r="G64" s="39"/>
      <c r="H64" s="124">
        <v>0.225</v>
      </c>
      <c r="I64" s="125">
        <v>0.225</v>
      </c>
      <c r="J64" s="125">
        <v>0.225</v>
      </c>
      <c r="K64" s="40">
        <v>100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/>
      <c r="I66" s="125"/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2.5</v>
      </c>
      <c r="D77" s="29">
        <v>3</v>
      </c>
      <c r="E77" s="29">
        <v>3</v>
      </c>
      <c r="F77" s="30"/>
      <c r="G77" s="30"/>
      <c r="H77" s="123">
        <v>0.4</v>
      </c>
      <c r="I77" s="123">
        <v>0.4</v>
      </c>
      <c r="J77" s="123">
        <v>0.4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>
        <v>2.5</v>
      </c>
      <c r="D80" s="37">
        <v>3</v>
      </c>
      <c r="E80" s="37">
        <v>3</v>
      </c>
      <c r="F80" s="38">
        <v>100</v>
      </c>
      <c r="G80" s="39"/>
      <c r="H80" s="124">
        <v>0.4</v>
      </c>
      <c r="I80" s="125">
        <v>0.4</v>
      </c>
      <c r="J80" s="125">
        <v>0.4</v>
      </c>
      <c r="K80" s="40">
        <v>100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0.2</v>
      </c>
      <c r="D82" s="29"/>
      <c r="E82" s="29">
        <v>0.2</v>
      </c>
      <c r="F82" s="30"/>
      <c r="G82" s="30"/>
      <c r="H82" s="123">
        <v>0.014</v>
      </c>
      <c r="I82" s="123">
        <v>0.0014</v>
      </c>
      <c r="J82" s="123">
        <v>0.0014</v>
      </c>
      <c r="K82" s="31"/>
    </row>
    <row r="83" spans="1:11" s="32" customFormat="1" ht="11.25" customHeight="1">
      <c r="A83" s="34" t="s">
        <v>66</v>
      </c>
      <c r="B83" s="28"/>
      <c r="C83" s="29">
        <v>0.8</v>
      </c>
      <c r="D83" s="29"/>
      <c r="E83" s="29">
        <v>0.8</v>
      </c>
      <c r="F83" s="30"/>
      <c r="G83" s="30"/>
      <c r="H83" s="123">
        <v>0.056</v>
      </c>
      <c r="I83" s="123">
        <v>0.056</v>
      </c>
      <c r="J83" s="123">
        <v>0.056</v>
      </c>
      <c r="K83" s="31"/>
    </row>
    <row r="84" spans="1:11" s="23" customFormat="1" ht="11.25" customHeight="1">
      <c r="A84" s="35" t="s">
        <v>67</v>
      </c>
      <c r="B84" s="36"/>
      <c r="C84" s="37">
        <v>1</v>
      </c>
      <c r="D84" s="37"/>
      <c r="E84" s="37">
        <v>1</v>
      </c>
      <c r="F84" s="38"/>
      <c r="G84" s="39"/>
      <c r="H84" s="124">
        <v>0.07</v>
      </c>
      <c r="I84" s="125">
        <v>0.0574</v>
      </c>
      <c r="J84" s="125">
        <v>0.0574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445.74</v>
      </c>
      <c r="D87" s="48">
        <v>452.8</v>
      </c>
      <c r="E87" s="48">
        <v>455</v>
      </c>
      <c r="F87" s="49">
        <v>100.48586572438163</v>
      </c>
      <c r="G87" s="39"/>
      <c r="H87" s="128">
        <v>144.106</v>
      </c>
      <c r="I87" s="129">
        <v>147.82039999999998</v>
      </c>
      <c r="J87" s="129">
        <v>149.5154</v>
      </c>
      <c r="K87" s="49">
        <v>101.14666175981125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P151"/>
  <sheetViews>
    <sheetView showZeros="0" tabSelected="1" view="pageBreakPreview" zoomScale="70" zoomScaleNormal="80" zoomScaleSheetLayoutView="70" zoomScalePageLayoutView="0" workbookViewId="0" topLeftCell="Y1">
      <selection activeCell="U24" sqref="U24"/>
    </sheetView>
  </sheetViews>
  <sheetFormatPr defaultColWidth="8.57421875" defaultRowHeight="15"/>
  <cols>
    <col min="1" max="1" width="22.00390625" style="59" customWidth="1"/>
    <col min="2" max="2" width="0.9921875" style="59" customWidth="1"/>
    <col min="3" max="3" width="1.1484375" style="59" customWidth="1"/>
    <col min="4" max="4" width="7.421875" style="59" customWidth="1"/>
    <col min="5" max="7" width="9.421875" style="59" customWidth="1"/>
    <col min="8" max="8" width="10.421875" style="59" customWidth="1"/>
    <col min="9" max="9" width="0.9921875" style="59" customWidth="1"/>
    <col min="10" max="10" width="7.8515625" style="59" customWidth="1"/>
    <col min="11" max="13" width="9.421875" style="59" customWidth="1"/>
    <col min="14" max="14" width="10.421875" style="59" customWidth="1"/>
    <col min="15" max="15" width="22.00390625" style="59" customWidth="1"/>
    <col min="16" max="16" width="0.9921875" style="59" customWidth="1"/>
    <col min="17" max="17" width="1.1484375" style="59" customWidth="1"/>
    <col min="18" max="18" width="7.140625" style="59" customWidth="1"/>
    <col min="19" max="21" width="9.421875" style="59" customWidth="1"/>
    <col min="22" max="22" width="10.421875" style="59" customWidth="1"/>
    <col min="23" max="23" width="0.9921875" style="59" customWidth="1"/>
    <col min="24" max="24" width="7.421875" style="59" customWidth="1"/>
    <col min="25" max="27" width="9.421875" style="59" customWidth="1"/>
    <col min="28" max="28" width="10.421875" style="59" customWidth="1"/>
    <col min="29" max="29" width="22.00390625" style="59" customWidth="1"/>
    <col min="30" max="31" width="0.9921875" style="59" customWidth="1"/>
    <col min="32" max="36" width="8.57421875" style="59" customWidth="1"/>
    <col min="37" max="37" width="0.9921875" style="59" customWidth="1"/>
    <col min="38" max="16384" width="8.57421875" style="59" customWidth="1"/>
  </cols>
  <sheetData>
    <row r="2" spans="1:27" s="61" customFormat="1" ht="10.5">
      <c r="A2" s="60" t="s">
        <v>113</v>
      </c>
      <c r="J2" s="61" t="s">
        <v>114</v>
      </c>
      <c r="M2" s="61" t="s">
        <v>120</v>
      </c>
      <c r="O2" s="60" t="s">
        <v>113</v>
      </c>
      <c r="X2" s="61" t="s">
        <v>114</v>
      </c>
      <c r="AA2" s="61" t="s">
        <v>120</v>
      </c>
    </row>
    <row r="3" s="61" customFormat="1" ht="12" customHeight="1" thickBot="1"/>
    <row r="4" spans="1:42" s="61" customFormat="1" ht="10.5" thickBot="1">
      <c r="A4" s="62"/>
      <c r="B4" s="63"/>
      <c r="D4" s="156" t="s">
        <v>115</v>
      </c>
      <c r="E4" s="157"/>
      <c r="F4" s="157"/>
      <c r="G4" s="157"/>
      <c r="H4" s="158"/>
      <c r="J4" s="156" t="s">
        <v>116</v>
      </c>
      <c r="K4" s="157"/>
      <c r="L4" s="157"/>
      <c r="M4" s="157"/>
      <c r="N4" s="158"/>
      <c r="O4" s="62"/>
      <c r="P4" s="63"/>
      <c r="R4" s="156" t="s">
        <v>115</v>
      </c>
      <c r="S4" s="157"/>
      <c r="T4" s="157"/>
      <c r="U4" s="157"/>
      <c r="V4" s="158"/>
      <c r="X4" s="156" t="s">
        <v>116</v>
      </c>
      <c r="Y4" s="157"/>
      <c r="Z4" s="157"/>
      <c r="AA4" s="157"/>
      <c r="AB4" s="157"/>
      <c r="AC4" s="62"/>
      <c r="AD4" s="63"/>
      <c r="AF4" s="156" t="s">
        <v>115</v>
      </c>
      <c r="AG4" s="157"/>
      <c r="AH4" s="157"/>
      <c r="AI4" s="157"/>
      <c r="AJ4" s="158"/>
      <c r="AL4" s="156" t="s">
        <v>116</v>
      </c>
      <c r="AM4" s="157"/>
      <c r="AN4" s="157"/>
      <c r="AO4" s="157"/>
      <c r="AP4" s="158"/>
    </row>
    <row r="5" spans="1:42" s="61" customFormat="1" ht="10.5">
      <c r="A5" s="64" t="s">
        <v>117</v>
      </c>
      <c r="B5" s="65"/>
      <c r="D5" s="62"/>
      <c r="E5" s="66" t="s">
        <v>273</v>
      </c>
      <c r="F5" s="66" t="s">
        <v>273</v>
      </c>
      <c r="G5" s="66" t="s">
        <v>119</v>
      </c>
      <c r="H5" s="67">
        <f>G6</f>
        <v>2023</v>
      </c>
      <c r="J5" s="62"/>
      <c r="K5" s="66" t="s">
        <v>273</v>
      </c>
      <c r="L5" s="66" t="s">
        <v>273</v>
      </c>
      <c r="M5" s="66" t="s">
        <v>119</v>
      </c>
      <c r="N5" s="67">
        <f>M6</f>
        <v>2023</v>
      </c>
      <c r="O5" s="64" t="s">
        <v>117</v>
      </c>
      <c r="P5" s="65"/>
      <c r="R5" s="62"/>
      <c r="S5" s="66" t="s">
        <v>273</v>
      </c>
      <c r="T5" s="66" t="s">
        <v>273</v>
      </c>
      <c r="U5" s="66" t="s">
        <v>119</v>
      </c>
      <c r="V5" s="67">
        <f>U6</f>
        <v>2023</v>
      </c>
      <c r="X5" s="62"/>
      <c r="Y5" s="66" t="s">
        <v>273</v>
      </c>
      <c r="Z5" s="66" t="s">
        <v>273</v>
      </c>
      <c r="AA5" s="66" t="s">
        <v>119</v>
      </c>
      <c r="AB5" s="66">
        <f>AA6</f>
        <v>2023</v>
      </c>
      <c r="AC5" s="64" t="s">
        <v>117</v>
      </c>
      <c r="AD5" s="135"/>
      <c r="AF5" s="62"/>
      <c r="AG5" s="66" t="s">
        <v>273</v>
      </c>
      <c r="AH5" s="66" t="s">
        <v>118</v>
      </c>
      <c r="AI5" s="66" t="s">
        <v>119</v>
      </c>
      <c r="AJ5" s="67">
        <f>AI6</f>
        <v>2024</v>
      </c>
      <c r="AL5" s="62"/>
      <c r="AM5" s="66" t="s">
        <v>273</v>
      </c>
      <c r="AN5" s="66" t="s">
        <v>118</v>
      </c>
      <c r="AO5" s="66" t="s">
        <v>119</v>
      </c>
      <c r="AP5" s="67">
        <f>AO6</f>
        <v>2024</v>
      </c>
    </row>
    <row r="6" spans="1:42" s="61" customFormat="1" ht="23.25" customHeight="1" thickBot="1">
      <c r="A6" s="68"/>
      <c r="B6" s="69"/>
      <c r="C6" s="70"/>
      <c r="D6" s="71" t="s">
        <v>274</v>
      </c>
      <c r="E6" s="72">
        <f>G6-2</f>
        <v>2021</v>
      </c>
      <c r="F6" s="72">
        <f>G6-1</f>
        <v>2022</v>
      </c>
      <c r="G6" s="72">
        <v>2023</v>
      </c>
      <c r="H6" s="133" t="str">
        <f>CONCATENATE(F6,"=100")</f>
        <v>2022=100</v>
      </c>
      <c r="I6" s="70"/>
      <c r="J6" s="71" t="s">
        <v>274</v>
      </c>
      <c r="K6" s="72">
        <f>M6-2</f>
        <v>2021</v>
      </c>
      <c r="L6" s="72">
        <f>M6-1</f>
        <v>2022</v>
      </c>
      <c r="M6" s="72">
        <v>2023</v>
      </c>
      <c r="N6" s="133" t="str">
        <f>CONCATENATE(L6,"=100")</f>
        <v>2022=100</v>
      </c>
      <c r="O6" s="68"/>
      <c r="P6" s="69"/>
      <c r="Q6" s="70"/>
      <c r="R6" s="71" t="s">
        <v>274</v>
      </c>
      <c r="S6" s="72">
        <f>U6-2</f>
        <v>2021</v>
      </c>
      <c r="T6" s="72">
        <f>U6-1</f>
        <v>2022</v>
      </c>
      <c r="U6" s="72">
        <v>2023</v>
      </c>
      <c r="V6" s="133" t="str">
        <f>CONCATENATE(T6,"=100")</f>
        <v>2022=100</v>
      </c>
      <c r="W6" s="70"/>
      <c r="X6" s="71" t="s">
        <v>274</v>
      </c>
      <c r="Y6" s="72">
        <f>AA6-2</f>
        <v>2021</v>
      </c>
      <c r="Z6" s="72">
        <f>AA6-1</f>
        <v>2022</v>
      </c>
      <c r="AA6" s="72">
        <v>2023</v>
      </c>
      <c r="AB6" s="134" t="str">
        <f>CONCATENATE(Z6,"=100")</f>
        <v>2022=100</v>
      </c>
      <c r="AC6" s="68"/>
      <c r="AD6" s="69"/>
      <c r="AE6" s="70"/>
      <c r="AF6" s="71" t="s">
        <v>274</v>
      </c>
      <c r="AG6" s="72">
        <f>AI6-2</f>
        <v>2022</v>
      </c>
      <c r="AH6" s="72">
        <f>AI6-1</f>
        <v>2023</v>
      </c>
      <c r="AI6" s="72">
        <v>2024</v>
      </c>
      <c r="AJ6" s="133" t="str">
        <f>CONCATENATE(AH6,"=100")</f>
        <v>2023=100</v>
      </c>
      <c r="AK6" s="70"/>
      <c r="AL6" s="71" t="s">
        <v>274</v>
      </c>
      <c r="AM6" s="72">
        <f>AO6-2</f>
        <v>2022</v>
      </c>
      <c r="AN6" s="72">
        <f>AO6-1</f>
        <v>2023</v>
      </c>
      <c r="AO6" s="72">
        <v>2024</v>
      </c>
      <c r="AP6" s="133" t="str">
        <f>CONCATENATE(AN6,"=100")</f>
        <v>2023=100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42" s="73" customFormat="1" ht="11.25" customHeight="1">
      <c r="A9" s="73" t="s">
        <v>121</v>
      </c>
      <c r="D9" s="83"/>
      <c r="E9" s="75"/>
      <c r="F9" s="75"/>
      <c r="G9" s="75"/>
      <c r="H9" s="75">
        <f aca="true" t="shared" si="0" ref="H9:H22">IF(AND(F9&gt;0,G9&gt;0),G9*100/F9,"")</f>
      </c>
      <c r="I9" s="74"/>
      <c r="J9" s="83"/>
      <c r="K9" s="75"/>
      <c r="L9" s="75"/>
      <c r="M9" s="75"/>
      <c r="N9" s="75">
        <f aca="true" t="shared" si="1" ref="N9:N22">IF(AND(L9&gt;0,M9&gt;0),M9*100/L9,"")</f>
      </c>
      <c r="O9" s="73" t="s">
        <v>135</v>
      </c>
      <c r="R9" s="83"/>
      <c r="S9" s="75"/>
      <c r="T9" s="75"/>
      <c r="U9" s="75"/>
      <c r="V9" s="75">
        <f aca="true" t="shared" si="2" ref="V9:V18">IF(AND(T9&gt;0,U9&gt;0),U9*100/T9,"")</f>
      </c>
      <c r="W9" s="74"/>
      <c r="X9" s="83"/>
      <c r="Y9" s="75"/>
      <c r="Z9" s="75"/>
      <c r="AA9" s="75"/>
      <c r="AB9" s="75">
        <f aca="true" t="shared" si="3" ref="AB9:AB18">IF(AND(Z9&gt;0,AA9&gt;0),AA9*100/Z9,"")</f>
      </c>
      <c r="AC9" s="73" t="s">
        <v>121</v>
      </c>
      <c r="AF9" s="83"/>
      <c r="AG9" s="75"/>
      <c r="AH9" s="75"/>
      <c r="AI9" s="75"/>
      <c r="AJ9" s="75">
        <f aca="true" t="shared" si="4" ref="AJ9:AJ19">IF(AND(AH9&gt;0,AI9&gt;0),AI9*100/AH9,"")</f>
      </c>
      <c r="AK9" s="74"/>
      <c r="AL9" s="83"/>
      <c r="AM9" s="75"/>
      <c r="AN9" s="75"/>
      <c r="AO9" s="75"/>
      <c r="AP9" s="75">
        <f aca="true" t="shared" si="5" ref="AP9:AP18">IF(AND(AN9&gt;0,AO9&gt;0),AO9*100/AN9,"")</f>
      </c>
    </row>
    <row r="10" spans="1:42" s="73" customFormat="1" ht="11.25" customHeight="1">
      <c r="A10" s="73" t="s">
        <v>122</v>
      </c>
      <c r="B10" s="75"/>
      <c r="C10" s="75"/>
      <c r="D10" s="83">
        <v>9</v>
      </c>
      <c r="E10" s="75">
        <v>1865.801</v>
      </c>
      <c r="F10" s="75">
        <v>1892.455</v>
      </c>
      <c r="G10" s="75">
        <v>1681.925</v>
      </c>
      <c r="H10" s="75">
        <f t="shared" si="0"/>
        <v>88.87529690270047</v>
      </c>
      <c r="I10" s="75"/>
      <c r="J10" s="83">
        <v>9</v>
      </c>
      <c r="K10" s="75">
        <v>7449.742000000001</v>
      </c>
      <c r="L10" s="75">
        <v>5582.605999999999</v>
      </c>
      <c r="M10" s="75">
        <v>3547.3129999999996</v>
      </c>
      <c r="N10" s="75">
        <f t="shared" si="1"/>
        <v>63.542241741580916</v>
      </c>
      <c r="O10" s="73" t="s">
        <v>297</v>
      </c>
      <c r="P10" s="75"/>
      <c r="Q10" s="75"/>
      <c r="R10" s="83">
        <v>6</v>
      </c>
      <c r="S10" s="75">
        <v>6.147</v>
      </c>
      <c r="T10" s="75">
        <v>5.475</v>
      </c>
      <c r="U10" s="75">
        <v>5.451</v>
      </c>
      <c r="V10" s="75">
        <f t="shared" si="2"/>
        <v>99.56164383561642</v>
      </c>
      <c r="W10" s="75"/>
      <c r="X10" s="83">
        <v>6</v>
      </c>
      <c r="Y10" s="75">
        <v>52.129999999999995</v>
      </c>
      <c r="Z10" s="75">
        <v>43.605999999999995</v>
      </c>
      <c r="AA10" s="75">
        <v>42.692</v>
      </c>
      <c r="AB10" s="75">
        <f t="shared" si="3"/>
        <v>97.90395817089392</v>
      </c>
      <c r="AC10" s="73" t="s">
        <v>122</v>
      </c>
      <c r="AD10" s="75"/>
      <c r="AE10" s="75"/>
      <c r="AF10" s="83">
        <v>12</v>
      </c>
      <c r="AG10" s="75">
        <v>1892.455</v>
      </c>
      <c r="AH10" s="75">
        <v>1681.925</v>
      </c>
      <c r="AI10" s="75">
        <v>1686.902</v>
      </c>
      <c r="AJ10" s="75">
        <f t="shared" si="4"/>
        <v>100.29591093538654</v>
      </c>
      <c r="AK10" s="75"/>
      <c r="AL10" s="83">
        <v>9</v>
      </c>
      <c r="AM10" s="75">
        <v>5582.605999999999</v>
      </c>
      <c r="AN10" s="75">
        <v>3547.3129999999996</v>
      </c>
      <c r="AO10" s="75"/>
      <c r="AP10" s="75">
        <f t="shared" si="5"/>
      </c>
    </row>
    <row r="11" spans="1:42" s="73" customFormat="1" ht="11.25" customHeight="1">
      <c r="A11" s="73" t="s">
        <v>123</v>
      </c>
      <c r="B11" s="75"/>
      <c r="C11" s="75"/>
      <c r="D11" s="83">
        <v>9</v>
      </c>
      <c r="E11" s="75">
        <v>259.057</v>
      </c>
      <c r="F11" s="75">
        <v>278.668</v>
      </c>
      <c r="G11" s="75">
        <v>268.475</v>
      </c>
      <c r="H11" s="75">
        <f t="shared" si="0"/>
        <v>96.3422423816154</v>
      </c>
      <c r="I11" s="75"/>
      <c r="J11" s="83">
        <v>9</v>
      </c>
      <c r="K11" s="75">
        <v>770.406</v>
      </c>
      <c r="L11" s="75">
        <v>664.402</v>
      </c>
      <c r="M11" s="75">
        <v>431.79900000000004</v>
      </c>
      <c r="N11" s="75">
        <f t="shared" si="1"/>
        <v>64.99062314682978</v>
      </c>
      <c r="O11" s="73" t="s">
        <v>315</v>
      </c>
      <c r="P11" s="75"/>
      <c r="Q11" s="75"/>
      <c r="R11" s="83">
        <v>8</v>
      </c>
      <c r="S11" s="75">
        <v>32.8</v>
      </c>
      <c r="T11" s="75">
        <v>29.1</v>
      </c>
      <c r="U11" s="75">
        <v>25.1</v>
      </c>
      <c r="V11" s="75">
        <f t="shared" si="2"/>
        <v>86.25429553264604</v>
      </c>
      <c r="W11" s="75"/>
      <c r="X11" s="83">
        <v>12</v>
      </c>
      <c r="Y11" s="75">
        <v>5.786999999999999</v>
      </c>
      <c r="Z11" s="75">
        <v>4.396</v>
      </c>
      <c r="AA11" s="75">
        <v>3.983</v>
      </c>
      <c r="AB11" s="75">
        <f t="shared" si="3"/>
        <v>90.60509554140128</v>
      </c>
      <c r="AC11" s="73" t="s">
        <v>123</v>
      </c>
      <c r="AD11" s="75"/>
      <c r="AE11" s="75"/>
      <c r="AF11" s="83">
        <v>12</v>
      </c>
      <c r="AG11" s="75">
        <v>278.668</v>
      </c>
      <c r="AH11" s="75">
        <v>268.475</v>
      </c>
      <c r="AI11" s="75">
        <v>269.723</v>
      </c>
      <c r="AJ11" s="75">
        <f t="shared" si="4"/>
        <v>100.46484775118726</v>
      </c>
      <c r="AK11" s="75"/>
      <c r="AL11" s="83">
        <v>9</v>
      </c>
      <c r="AM11" s="75">
        <v>664.402</v>
      </c>
      <c r="AN11" s="75">
        <v>431.79900000000004</v>
      </c>
      <c r="AO11" s="75"/>
      <c r="AP11" s="75">
        <f t="shared" si="5"/>
      </c>
    </row>
    <row r="12" spans="1:42" ht="11.25">
      <c r="A12" s="73" t="s">
        <v>124</v>
      </c>
      <c r="B12" s="75"/>
      <c r="C12" s="75"/>
      <c r="D12" s="83">
        <v>9</v>
      </c>
      <c r="E12" s="75">
        <v>2124.858</v>
      </c>
      <c r="F12" s="75">
        <v>2171.123</v>
      </c>
      <c r="G12" s="75">
        <v>1950.4</v>
      </c>
      <c r="H12" s="75">
        <f t="shared" si="0"/>
        <v>89.83369436001553</v>
      </c>
      <c r="I12" s="75"/>
      <c r="J12" s="83">
        <v>9</v>
      </c>
      <c r="K12" s="75">
        <v>8220.148</v>
      </c>
      <c r="L12" s="75">
        <v>6247.007999999999</v>
      </c>
      <c r="M12" s="75">
        <v>3979.1130000000007</v>
      </c>
      <c r="N12" s="75">
        <f t="shared" si="1"/>
        <v>63.696300693067805</v>
      </c>
      <c r="O12" s="73" t="s">
        <v>138</v>
      </c>
      <c r="P12" s="75"/>
      <c r="Q12" s="75"/>
      <c r="R12" s="83">
        <v>10</v>
      </c>
      <c r="S12" s="75">
        <v>2.774</v>
      </c>
      <c r="T12" s="75">
        <v>2.706</v>
      </c>
      <c r="U12" s="75">
        <v>2.609</v>
      </c>
      <c r="V12" s="75">
        <f t="shared" si="2"/>
        <v>96.41537324464153</v>
      </c>
      <c r="W12" s="75"/>
      <c r="X12" s="83">
        <v>3</v>
      </c>
      <c r="Y12" s="75">
        <v>81.18299999999999</v>
      </c>
      <c r="Z12" s="75">
        <v>81</v>
      </c>
      <c r="AA12" s="75">
        <v>78.065</v>
      </c>
      <c r="AB12" s="75">
        <f t="shared" si="3"/>
        <v>96.37654320987654</v>
      </c>
      <c r="AC12" s="73" t="s">
        <v>124</v>
      </c>
      <c r="AD12" s="75"/>
      <c r="AE12" s="75"/>
      <c r="AF12" s="83">
        <v>12</v>
      </c>
      <c r="AG12" s="75">
        <v>2171.123</v>
      </c>
      <c r="AH12" s="75">
        <v>1950.4</v>
      </c>
      <c r="AI12" s="75">
        <v>1954.598</v>
      </c>
      <c r="AJ12" s="75">
        <f t="shared" si="4"/>
        <v>100.21523789991795</v>
      </c>
      <c r="AK12" s="75"/>
      <c r="AL12" s="83">
        <v>9</v>
      </c>
      <c r="AM12" s="75">
        <v>6247.007999999999</v>
      </c>
      <c r="AN12" s="75">
        <v>3979.1130000000007</v>
      </c>
      <c r="AO12" s="75"/>
      <c r="AP12" s="75">
        <f t="shared" si="5"/>
      </c>
    </row>
    <row r="13" spans="1:42" s="61" customFormat="1" ht="11.25">
      <c r="A13" s="73" t="s">
        <v>125</v>
      </c>
      <c r="B13" s="75"/>
      <c r="C13" s="75"/>
      <c r="D13" s="83">
        <v>9</v>
      </c>
      <c r="E13" s="75">
        <v>251.672</v>
      </c>
      <c r="F13" s="75">
        <v>242.354</v>
      </c>
      <c r="G13" s="75">
        <v>208.604</v>
      </c>
      <c r="H13" s="75">
        <f t="shared" si="0"/>
        <v>86.0740899675681</v>
      </c>
      <c r="I13" s="75"/>
      <c r="J13" s="83">
        <v>9</v>
      </c>
      <c r="K13" s="75">
        <v>734.7529999999999</v>
      </c>
      <c r="L13" s="75">
        <v>570.128</v>
      </c>
      <c r="M13" s="75">
        <v>221.14800000000002</v>
      </c>
      <c r="N13" s="75">
        <f t="shared" si="1"/>
        <v>38.789184183200966</v>
      </c>
      <c r="O13" s="73" t="s">
        <v>181</v>
      </c>
      <c r="P13" s="75"/>
      <c r="Q13" s="75"/>
      <c r="R13" s="83">
        <v>11</v>
      </c>
      <c r="S13" s="75">
        <v>4.79348</v>
      </c>
      <c r="T13" s="75">
        <v>5.463</v>
      </c>
      <c r="U13" s="75">
        <v>5.044</v>
      </c>
      <c r="V13" s="75">
        <f t="shared" si="2"/>
        <v>92.33022149002379</v>
      </c>
      <c r="W13" s="75"/>
      <c r="X13" s="83">
        <v>12</v>
      </c>
      <c r="Y13" s="75">
        <v>87.772</v>
      </c>
      <c r="Z13" s="75">
        <v>94.50999999999998</v>
      </c>
      <c r="AA13" s="75">
        <v>72.708</v>
      </c>
      <c r="AB13" s="75">
        <f t="shared" si="3"/>
        <v>76.93154163580576</v>
      </c>
      <c r="AC13" s="73" t="s">
        <v>125</v>
      </c>
      <c r="AD13" s="75"/>
      <c r="AE13" s="75"/>
      <c r="AF13" s="83">
        <v>12</v>
      </c>
      <c r="AG13" s="75">
        <v>242.354</v>
      </c>
      <c r="AH13" s="75">
        <v>208.604</v>
      </c>
      <c r="AI13" s="75">
        <v>209.033</v>
      </c>
      <c r="AJ13" s="75">
        <f t="shared" si="4"/>
        <v>100.20565281586163</v>
      </c>
      <c r="AK13" s="75"/>
      <c r="AL13" s="83">
        <v>9</v>
      </c>
      <c r="AM13" s="75">
        <v>570.128</v>
      </c>
      <c r="AN13" s="75">
        <v>221.14800000000002</v>
      </c>
      <c r="AO13" s="75"/>
      <c r="AP13" s="75">
        <f t="shared" si="5"/>
      </c>
    </row>
    <row r="14" spans="1:42" s="61" customFormat="1" ht="12" customHeight="1">
      <c r="A14" s="73" t="s">
        <v>126</v>
      </c>
      <c r="B14" s="75"/>
      <c r="C14" s="75"/>
      <c r="D14" s="83">
        <v>9</v>
      </c>
      <c r="E14" s="75">
        <v>2262.889</v>
      </c>
      <c r="F14" s="75">
        <v>2155.642</v>
      </c>
      <c r="G14" s="75">
        <v>2142.386</v>
      </c>
      <c r="H14" s="75">
        <f t="shared" si="0"/>
        <v>99.38505558900783</v>
      </c>
      <c r="I14" s="75"/>
      <c r="J14" s="83">
        <v>9</v>
      </c>
      <c r="K14" s="75">
        <v>8128.906000000002</v>
      </c>
      <c r="L14" s="75">
        <v>6147.1630000000005</v>
      </c>
      <c r="M14" s="75">
        <v>3573.2039999999997</v>
      </c>
      <c r="N14" s="75">
        <f t="shared" si="1"/>
        <v>58.12769240054313</v>
      </c>
      <c r="O14" s="73" t="s">
        <v>298</v>
      </c>
      <c r="P14" s="75"/>
      <c r="Q14" s="75"/>
      <c r="R14" s="83">
        <v>5</v>
      </c>
      <c r="S14" s="75">
        <v>44.489</v>
      </c>
      <c r="T14" s="75">
        <v>44.574</v>
      </c>
      <c r="U14" s="75">
        <v>45.28</v>
      </c>
      <c r="V14" s="75">
        <f t="shared" si="2"/>
        <v>101.58388298111007</v>
      </c>
      <c r="W14" s="75"/>
      <c r="X14" s="83">
        <v>6</v>
      </c>
      <c r="Y14" s="75">
        <v>146.349</v>
      </c>
      <c r="Z14" s="75">
        <v>144.106</v>
      </c>
      <c r="AA14" s="75">
        <v>147.82039999999998</v>
      </c>
      <c r="AB14" s="75">
        <f t="shared" si="3"/>
        <v>102.57754708339692</v>
      </c>
      <c r="AC14" s="73" t="s">
        <v>126</v>
      </c>
      <c r="AD14" s="75"/>
      <c r="AE14" s="75"/>
      <c r="AF14" s="83">
        <v>12</v>
      </c>
      <c r="AG14" s="75">
        <v>2155.642</v>
      </c>
      <c r="AH14" s="75">
        <v>2142.386</v>
      </c>
      <c r="AI14" s="75">
        <v>2190.319</v>
      </c>
      <c r="AJ14" s="75">
        <f t="shared" si="4"/>
        <v>102.23736525537414</v>
      </c>
      <c r="AK14" s="75"/>
      <c r="AL14" s="83">
        <v>9</v>
      </c>
      <c r="AM14" s="75">
        <v>6147.1630000000005</v>
      </c>
      <c r="AN14" s="75">
        <v>3573.2039999999997</v>
      </c>
      <c r="AO14" s="75"/>
      <c r="AP14" s="75">
        <f t="shared" si="5"/>
      </c>
    </row>
    <row r="15" spans="1:42" s="61" customFormat="1" ht="11.25">
      <c r="A15" s="73" t="s">
        <v>127</v>
      </c>
      <c r="B15" s="75"/>
      <c r="C15" s="75"/>
      <c r="D15" s="83">
        <v>9</v>
      </c>
      <c r="E15" s="75">
        <v>2514.561</v>
      </c>
      <c r="F15" s="75">
        <v>2397.996</v>
      </c>
      <c r="G15" s="75">
        <v>2350.99</v>
      </c>
      <c r="H15" s="75">
        <f t="shared" si="0"/>
        <v>98.03977988286884</v>
      </c>
      <c r="I15" s="75"/>
      <c r="J15" s="83">
        <v>9</v>
      </c>
      <c r="K15" s="75">
        <v>8863.659000000001</v>
      </c>
      <c r="L15" s="75">
        <v>6717.291000000001</v>
      </c>
      <c r="M15" s="75">
        <v>3794.403</v>
      </c>
      <c r="N15" s="75">
        <f t="shared" si="1"/>
        <v>56.48710172002373</v>
      </c>
      <c r="O15" s="73" t="s">
        <v>299</v>
      </c>
      <c r="P15" s="75"/>
      <c r="Q15" s="75"/>
      <c r="R15" s="83">
        <v>5</v>
      </c>
      <c r="S15" s="75">
        <v>9.686</v>
      </c>
      <c r="T15" s="75">
        <v>12.502</v>
      </c>
      <c r="U15" s="75">
        <v>9.75</v>
      </c>
      <c r="V15" s="75">
        <f t="shared" si="2"/>
        <v>77.98752199648055</v>
      </c>
      <c r="W15" s="75"/>
      <c r="X15" s="83">
        <v>6</v>
      </c>
      <c r="Y15" s="75">
        <v>17.453000000000003</v>
      </c>
      <c r="Z15" s="75">
        <v>22.928000000000004</v>
      </c>
      <c r="AA15" s="75">
        <v>16.318000000000005</v>
      </c>
      <c r="AB15" s="75">
        <f t="shared" si="3"/>
        <v>71.17062107466853</v>
      </c>
      <c r="AC15" s="73" t="s">
        <v>127</v>
      </c>
      <c r="AD15" s="75"/>
      <c r="AE15" s="75"/>
      <c r="AF15" s="83">
        <v>12</v>
      </c>
      <c r="AG15" s="75">
        <v>2397.996</v>
      </c>
      <c r="AH15" s="75">
        <v>2350.99</v>
      </c>
      <c r="AI15" s="75">
        <v>2399.352</v>
      </c>
      <c r="AJ15" s="75">
        <f t="shared" si="4"/>
        <v>102.05709084258122</v>
      </c>
      <c r="AK15" s="75"/>
      <c r="AL15" s="83">
        <v>9</v>
      </c>
      <c r="AM15" s="75">
        <v>6717.291000000001</v>
      </c>
      <c r="AN15" s="75">
        <v>3794.403</v>
      </c>
      <c r="AO15" s="75"/>
      <c r="AP15" s="75">
        <f t="shared" si="5"/>
      </c>
    </row>
    <row r="16" spans="1:42" s="61" customFormat="1" ht="11.25">
      <c r="A16" s="73" t="s">
        <v>128</v>
      </c>
      <c r="B16" s="75"/>
      <c r="C16" s="75"/>
      <c r="D16" s="83">
        <v>9</v>
      </c>
      <c r="E16" s="75">
        <v>504.003</v>
      </c>
      <c r="F16" s="75">
        <v>459.119</v>
      </c>
      <c r="G16" s="75">
        <v>456.813</v>
      </c>
      <c r="H16" s="75">
        <f t="shared" si="0"/>
        <v>99.49773370302687</v>
      </c>
      <c r="I16" s="75"/>
      <c r="J16" s="83">
        <v>9</v>
      </c>
      <c r="K16" s="75">
        <v>1147.791</v>
      </c>
      <c r="L16" s="75">
        <v>833.9140000000001</v>
      </c>
      <c r="M16" s="75">
        <v>460.096</v>
      </c>
      <c r="N16" s="75">
        <f t="shared" si="1"/>
        <v>55.17307540106053</v>
      </c>
      <c r="O16" s="73" t="s">
        <v>182</v>
      </c>
      <c r="P16" s="75"/>
      <c r="Q16" s="75"/>
      <c r="R16" s="83">
        <v>10</v>
      </c>
      <c r="S16" s="75">
        <v>34.78768</v>
      </c>
      <c r="T16" s="75">
        <v>29.722</v>
      </c>
      <c r="U16" s="75">
        <v>31.462</v>
      </c>
      <c r="V16" s="75">
        <f t="shared" si="2"/>
        <v>105.85424937756542</v>
      </c>
      <c r="W16" s="75"/>
      <c r="X16" s="83">
        <v>12</v>
      </c>
      <c r="Y16" s="75">
        <v>536.714</v>
      </c>
      <c r="Z16" s="75">
        <v>473.312</v>
      </c>
      <c r="AA16" s="75">
        <v>473.863</v>
      </c>
      <c r="AB16" s="75">
        <f t="shared" si="3"/>
        <v>100.11641369751877</v>
      </c>
      <c r="AC16" s="73" t="s">
        <v>128</v>
      </c>
      <c r="AD16" s="75"/>
      <c r="AE16" s="75"/>
      <c r="AF16" s="83">
        <v>12</v>
      </c>
      <c r="AG16" s="75">
        <v>459.119</v>
      </c>
      <c r="AH16" s="75">
        <v>456.813</v>
      </c>
      <c r="AI16" s="75">
        <v>492.619</v>
      </c>
      <c r="AJ16" s="75">
        <f t="shared" si="4"/>
        <v>107.83821826436639</v>
      </c>
      <c r="AK16" s="75"/>
      <c r="AL16" s="83">
        <v>9</v>
      </c>
      <c r="AM16" s="75">
        <v>833.9140000000001</v>
      </c>
      <c r="AN16" s="75">
        <v>460.096</v>
      </c>
      <c r="AO16" s="75"/>
      <c r="AP16" s="75">
        <f t="shared" si="5"/>
      </c>
    </row>
    <row r="17" spans="1:42" s="61" customFormat="1" ht="12" customHeight="1">
      <c r="A17" s="73" t="s">
        <v>129</v>
      </c>
      <c r="B17" s="75"/>
      <c r="C17" s="75"/>
      <c r="D17" s="83">
        <v>9</v>
      </c>
      <c r="E17" s="75">
        <v>118.201</v>
      </c>
      <c r="F17" s="75">
        <v>99.632</v>
      </c>
      <c r="G17" s="75">
        <v>85.183</v>
      </c>
      <c r="H17" s="75">
        <f t="shared" si="0"/>
        <v>85.49763128312189</v>
      </c>
      <c r="I17" s="75"/>
      <c r="J17" s="83">
        <v>9</v>
      </c>
      <c r="K17" s="75">
        <v>303.403</v>
      </c>
      <c r="L17" s="75">
        <v>181.497</v>
      </c>
      <c r="M17" s="75">
        <v>120.31400000000001</v>
      </c>
      <c r="N17" s="75">
        <f t="shared" si="1"/>
        <v>66.28980093334876</v>
      </c>
      <c r="O17" s="73" t="s">
        <v>139</v>
      </c>
      <c r="P17" s="75"/>
      <c r="Q17" s="75"/>
      <c r="R17" s="83">
        <v>5</v>
      </c>
      <c r="S17" s="75">
        <v>2.63</v>
      </c>
      <c r="T17" s="75">
        <v>2.673</v>
      </c>
      <c r="U17" s="75">
        <v>1.88</v>
      </c>
      <c r="V17" s="75">
        <f t="shared" si="2"/>
        <v>70.33295922184811</v>
      </c>
      <c r="W17" s="75"/>
      <c r="X17" s="83">
        <v>5</v>
      </c>
      <c r="Y17" s="75">
        <v>153.977</v>
      </c>
      <c r="Z17" s="75">
        <v>159.78099999999998</v>
      </c>
      <c r="AA17" s="75">
        <v>120.4535</v>
      </c>
      <c r="AB17" s="75">
        <f t="shared" si="3"/>
        <v>75.38662294014934</v>
      </c>
      <c r="AC17" s="73" t="s">
        <v>129</v>
      </c>
      <c r="AD17" s="75"/>
      <c r="AE17" s="75"/>
      <c r="AF17" s="83">
        <v>12</v>
      </c>
      <c r="AG17" s="75">
        <v>99.632</v>
      </c>
      <c r="AH17" s="75">
        <v>85.183</v>
      </c>
      <c r="AI17" s="75">
        <v>89.821</v>
      </c>
      <c r="AJ17" s="75">
        <f t="shared" si="4"/>
        <v>105.44474836528416</v>
      </c>
      <c r="AK17" s="75"/>
      <c r="AL17" s="83">
        <v>9</v>
      </c>
      <c r="AM17" s="75">
        <v>181.497</v>
      </c>
      <c r="AN17" s="75">
        <v>120.31400000000001</v>
      </c>
      <c r="AO17" s="75"/>
      <c r="AP17" s="75">
        <f t="shared" si="5"/>
      </c>
    </row>
    <row r="18" spans="1:42" s="73" customFormat="1" ht="11.25" customHeight="1">
      <c r="A18" s="73" t="s">
        <v>130</v>
      </c>
      <c r="B18" s="75"/>
      <c r="C18" s="75"/>
      <c r="D18" s="83">
        <v>9</v>
      </c>
      <c r="E18" s="75">
        <v>267.507</v>
      </c>
      <c r="F18" s="75">
        <v>280.349</v>
      </c>
      <c r="G18" s="75">
        <v>250.188</v>
      </c>
      <c r="H18" s="75">
        <f t="shared" si="0"/>
        <v>89.24162383315083</v>
      </c>
      <c r="I18" s="75"/>
      <c r="J18" s="83">
        <v>9</v>
      </c>
      <c r="K18" s="75">
        <v>757.014</v>
      </c>
      <c r="L18" s="75">
        <v>610.06</v>
      </c>
      <c r="M18" s="75">
        <v>354.704</v>
      </c>
      <c r="N18" s="75">
        <f t="shared" si="1"/>
        <v>58.142477789069936</v>
      </c>
      <c r="O18" s="73" t="s">
        <v>140</v>
      </c>
      <c r="P18" s="75"/>
      <c r="Q18" s="75"/>
      <c r="R18" s="83">
        <v>3</v>
      </c>
      <c r="S18" s="75">
        <v>7.718</v>
      </c>
      <c r="T18" s="75">
        <v>8</v>
      </c>
      <c r="U18" s="75">
        <v>8.018</v>
      </c>
      <c r="V18" s="75">
        <f t="shared" si="2"/>
        <v>100.22500000000001</v>
      </c>
      <c r="W18" s="75"/>
      <c r="X18" s="83">
        <v>6</v>
      </c>
      <c r="Y18" s="75">
        <v>745.861</v>
      </c>
      <c r="Z18" s="75">
        <v>769.9050000000001</v>
      </c>
      <c r="AA18" s="75">
        <v>748.719</v>
      </c>
      <c r="AB18" s="75">
        <f t="shared" si="3"/>
        <v>97.24823192471798</v>
      </c>
      <c r="AC18" s="73" t="s">
        <v>130</v>
      </c>
      <c r="AD18" s="75"/>
      <c r="AE18" s="75"/>
      <c r="AF18" s="83">
        <v>12</v>
      </c>
      <c r="AG18" s="75">
        <v>280.349</v>
      </c>
      <c r="AH18" s="75">
        <v>250.188</v>
      </c>
      <c r="AI18" s="75">
        <v>253.689</v>
      </c>
      <c r="AJ18" s="75">
        <f t="shared" si="4"/>
        <v>101.39934769053671</v>
      </c>
      <c r="AK18" s="75"/>
      <c r="AL18" s="83">
        <v>9</v>
      </c>
      <c r="AM18" s="75">
        <v>610.06</v>
      </c>
      <c r="AN18" s="75">
        <v>354.704</v>
      </c>
      <c r="AO18" s="75"/>
      <c r="AP18" s="75">
        <f t="shared" si="5"/>
      </c>
    </row>
    <row r="19" spans="1:42" s="73" customFormat="1" ht="11.25" customHeight="1">
      <c r="A19" s="73" t="s">
        <v>275</v>
      </c>
      <c r="B19" s="75"/>
      <c r="C19" s="75"/>
      <c r="D19" s="83"/>
      <c r="E19" s="75">
        <f>SUM(E12+E15+E16+E17+E18)</f>
        <v>5529.129999999999</v>
      </c>
      <c r="F19" s="75">
        <f>SUM(F12+F15+F16+F17+F18)</f>
        <v>5408.219</v>
      </c>
      <c r="G19" s="75">
        <f>SUM(G12+G15+G16+G17+G18)</f>
        <v>5093.574</v>
      </c>
      <c r="H19" s="75">
        <f t="shared" si="0"/>
        <v>94.18209580640132</v>
      </c>
      <c r="I19" s="75"/>
      <c r="J19" s="83"/>
      <c r="K19" s="75">
        <f>SUM(K12+K15+K16+K17+K18)</f>
        <v>19292.015</v>
      </c>
      <c r="L19" s="75">
        <f>SUM(L12+L15+L16+L17+L18)</f>
        <v>14589.769999999999</v>
      </c>
      <c r="M19" s="75">
        <f>SUM(M12+M15+M16+M17+M18)</f>
        <v>8708.630000000001</v>
      </c>
      <c r="N19" s="75">
        <f>IF(AND(L19&gt;0,M19&gt;0),M19*100/L19,"")</f>
        <v>59.6899745506612</v>
      </c>
      <c r="O19" s="73" t="s">
        <v>300</v>
      </c>
      <c r="P19" s="75"/>
      <c r="Q19" s="75"/>
      <c r="R19" s="83">
        <v>6</v>
      </c>
      <c r="S19" s="75">
        <v>0.4</v>
      </c>
      <c r="T19" s="75">
        <v>0.5</v>
      </c>
      <c r="U19" s="75">
        <v>0.5</v>
      </c>
      <c r="V19" s="75">
        <f aca="true" t="shared" si="6" ref="V19:V26">IF(AND(T19&gt;0,U19&gt;0),U19*100/T19,"")</f>
        <v>100</v>
      </c>
      <c r="W19" s="75"/>
      <c r="X19" s="83">
        <v>11</v>
      </c>
      <c r="Y19" s="75">
        <v>0.032</v>
      </c>
      <c r="Z19" s="75">
        <v>0.061</v>
      </c>
      <c r="AA19" s="75">
        <v>0.057999999999999996</v>
      </c>
      <c r="AB19" s="75">
        <f aca="true" t="shared" si="7" ref="AB19:AB26">IF(AND(Z19&gt;0,AA19&gt;0),AA19*100/Z19,"")</f>
        <v>95.08196721311475</v>
      </c>
      <c r="AC19" s="73" t="s">
        <v>307</v>
      </c>
      <c r="AD19" s="75"/>
      <c r="AE19" s="75"/>
      <c r="AF19" s="83"/>
      <c r="AG19" s="75">
        <f>SUM(AG12+AG15+AG16+AG17+AG18)</f>
        <v>5408.219</v>
      </c>
      <c r="AH19" s="75">
        <f>SUM(AH12+AH15+AH16+AH17+AH18)</f>
        <v>5093.574</v>
      </c>
      <c r="AI19" s="75">
        <f>SUM(AI12+AI15+AI16+AI17+AI18)</f>
        <v>5190.079</v>
      </c>
      <c r="AJ19" s="75">
        <f t="shared" si="4"/>
        <v>101.89464215107114</v>
      </c>
      <c r="AK19" s="75"/>
      <c r="AL19" s="83"/>
      <c r="AM19" s="75">
        <f>SUM(AM12+AM15+AM16+AM17+AM18)</f>
        <v>14589.769999999999</v>
      </c>
      <c r="AN19" s="75">
        <f>SUM(AN12+AN15+AN16+AN17+AN18)</f>
        <v>8708.630000000001</v>
      </c>
      <c r="AO19" s="75">
        <f>SUM(AO12+AO15+AO16+AO17+AO18)</f>
        <v>0</v>
      </c>
      <c r="AP19" s="75">
        <f>IF(AND(AN19&gt;0,AO19&gt;0),AO19*100/AN19,"")</f>
      </c>
    </row>
    <row r="20" spans="1:42" s="73" customFormat="1" ht="11.25" customHeight="1">
      <c r="A20" s="73" t="s">
        <v>144</v>
      </c>
      <c r="B20" s="75"/>
      <c r="C20" s="75"/>
      <c r="D20" s="83">
        <v>7</v>
      </c>
      <c r="E20" s="75">
        <v>357.79246</v>
      </c>
      <c r="F20" s="75">
        <v>314.292</v>
      </c>
      <c r="G20" s="75">
        <v>249.165</v>
      </c>
      <c r="H20" s="75">
        <f t="shared" si="0"/>
        <v>79.27818716352947</v>
      </c>
      <c r="I20" s="75"/>
      <c r="J20" s="83">
        <v>11</v>
      </c>
      <c r="K20" s="75">
        <v>4415.420000000001</v>
      </c>
      <c r="L20" s="75">
        <v>3590.26</v>
      </c>
      <c r="M20" s="75">
        <v>2908.2329999999997</v>
      </c>
      <c r="N20" s="75">
        <f t="shared" si="1"/>
        <v>81.0034092238445</v>
      </c>
      <c r="O20" s="73" t="s">
        <v>141</v>
      </c>
      <c r="P20" s="75"/>
      <c r="Q20" s="75"/>
      <c r="R20" s="83">
        <v>4</v>
      </c>
      <c r="S20" s="75">
        <v>3.592</v>
      </c>
      <c r="T20" s="75">
        <v>3.65</v>
      </c>
      <c r="U20" s="75">
        <v>3.548</v>
      </c>
      <c r="V20" s="75">
        <f t="shared" si="6"/>
        <v>97.2054794520548</v>
      </c>
      <c r="W20" s="75"/>
      <c r="X20" s="83">
        <v>8</v>
      </c>
      <c r="Y20" s="75">
        <v>265.294</v>
      </c>
      <c r="Z20" s="75">
        <v>276.32399999999996</v>
      </c>
      <c r="AA20" s="75">
        <v>263.65000000000003</v>
      </c>
      <c r="AB20" s="75">
        <f t="shared" si="7"/>
        <v>95.41335533648908</v>
      </c>
      <c r="AP20" s="75"/>
    </row>
    <row r="21" spans="1:42" s="73" customFormat="1" ht="11.25" customHeight="1">
      <c r="A21" s="73" t="s">
        <v>145</v>
      </c>
      <c r="B21" s="75"/>
      <c r="C21" s="75"/>
      <c r="D21" s="83">
        <v>12</v>
      </c>
      <c r="E21" s="75">
        <v>5.004</v>
      </c>
      <c r="F21" s="75">
        <v>4.711</v>
      </c>
      <c r="G21" s="75">
        <v>7.426</v>
      </c>
      <c r="H21" s="75">
        <f t="shared" si="0"/>
        <v>157.63107620462748</v>
      </c>
      <c r="I21" s="75"/>
      <c r="J21" s="83">
        <v>12</v>
      </c>
      <c r="K21" s="75">
        <v>18.932</v>
      </c>
      <c r="L21" s="75">
        <v>14.628000000000004</v>
      </c>
      <c r="M21" s="75">
        <v>29.477000000000004</v>
      </c>
      <c r="N21" s="75">
        <f t="shared" si="1"/>
        <v>201.51080120317198</v>
      </c>
      <c r="O21" s="73" t="s">
        <v>183</v>
      </c>
      <c r="P21" s="75"/>
      <c r="Q21" s="75"/>
      <c r="R21" s="83">
        <v>5</v>
      </c>
      <c r="S21" s="75">
        <v>4.953</v>
      </c>
      <c r="T21" s="75">
        <v>4.408</v>
      </c>
      <c r="U21" s="75">
        <v>4.798</v>
      </c>
      <c r="V21" s="75">
        <f t="shared" si="6"/>
        <v>108.84754990925589</v>
      </c>
      <c r="W21" s="75"/>
      <c r="X21" s="83">
        <v>11</v>
      </c>
      <c r="Y21" s="75">
        <v>146.29000000000002</v>
      </c>
      <c r="Z21" s="75">
        <v>127.54500000000002</v>
      </c>
      <c r="AA21" s="75">
        <v>135.364</v>
      </c>
      <c r="AB21" s="75">
        <f t="shared" si="7"/>
        <v>106.1303853541887</v>
      </c>
      <c r="AC21" s="73" t="s">
        <v>131</v>
      </c>
      <c r="AD21" s="75"/>
      <c r="AE21" s="75"/>
      <c r="AF21" s="83"/>
      <c r="AG21" s="75"/>
      <c r="AH21" s="75"/>
      <c r="AI21" s="75"/>
      <c r="AJ21" s="75"/>
      <c r="AK21" s="75"/>
      <c r="AL21" s="83"/>
      <c r="AM21" s="75"/>
      <c r="AN21" s="75"/>
      <c r="AO21" s="75"/>
      <c r="AP21" s="75">
        <f>IF(AND(AN22&gt;0,AO22&gt;0),AO22*100/AN22,"")</f>
      </c>
    </row>
    <row r="22" spans="1:42" s="73" customFormat="1" ht="11.25" customHeight="1">
      <c r="A22" s="73" t="s">
        <v>276</v>
      </c>
      <c r="B22" s="75"/>
      <c r="C22" s="75"/>
      <c r="D22" s="83">
        <v>11</v>
      </c>
      <c r="E22" s="75">
        <v>85.884</v>
      </c>
      <c r="F22" s="75">
        <v>56.044</v>
      </c>
      <c r="G22" s="75">
        <v>54.932</v>
      </c>
      <c r="H22" s="75">
        <f t="shared" si="0"/>
        <v>98.01584469345515</v>
      </c>
      <c r="I22" s="75"/>
      <c r="J22" s="83">
        <v>11</v>
      </c>
      <c r="K22" s="75">
        <v>632.523</v>
      </c>
      <c r="L22" s="75">
        <v>354.49</v>
      </c>
      <c r="M22" s="75">
        <v>332.70900000000006</v>
      </c>
      <c r="N22" s="75">
        <f t="shared" si="1"/>
        <v>93.85567999097297</v>
      </c>
      <c r="O22" s="73" t="s">
        <v>142</v>
      </c>
      <c r="P22" s="75"/>
      <c r="Q22" s="75"/>
      <c r="R22" s="83">
        <v>5</v>
      </c>
      <c r="S22" s="75">
        <v>11.642</v>
      </c>
      <c r="T22" s="75">
        <v>11.247</v>
      </c>
      <c r="U22" s="75">
        <v>10.969</v>
      </c>
      <c r="V22" s="75">
        <f t="shared" si="6"/>
        <v>97.52822975015559</v>
      </c>
      <c r="W22" s="75"/>
      <c r="X22" s="83">
        <v>10</v>
      </c>
      <c r="Y22" s="75">
        <v>665.2089999999998</v>
      </c>
      <c r="Z22" s="75">
        <v>617.7189999999999</v>
      </c>
      <c r="AA22" s="75">
        <v>560.258</v>
      </c>
      <c r="AB22" s="75">
        <f t="shared" si="7"/>
        <v>90.69787395239584</v>
      </c>
      <c r="AC22" s="73" t="s">
        <v>132</v>
      </c>
      <c r="AD22" s="75"/>
      <c r="AE22" s="75"/>
      <c r="AF22" s="83">
        <v>12</v>
      </c>
      <c r="AG22" s="75">
        <v>3.317</v>
      </c>
      <c r="AH22" s="75">
        <v>3.149</v>
      </c>
      <c r="AI22" s="75">
        <v>2.638</v>
      </c>
      <c r="AJ22" s="75">
        <f>IF(AND(AH22&gt;0,AI22&gt;0),AI22*100/AH22,"")</f>
        <v>83.77262623054938</v>
      </c>
      <c r="AK22" s="75"/>
      <c r="AL22" s="83">
        <v>4</v>
      </c>
      <c r="AM22" s="75">
        <v>82.256</v>
      </c>
      <c r="AN22" s="75">
        <v>80.739</v>
      </c>
      <c r="AO22" s="75"/>
      <c r="AP22" s="75"/>
    </row>
    <row r="23" spans="2:42" s="73" customFormat="1" ht="11.25" customHeight="1">
      <c r="B23" s="75"/>
      <c r="C23" s="75"/>
      <c r="D23" s="83"/>
      <c r="E23" s="75"/>
      <c r="F23" s="75"/>
      <c r="G23" s="75"/>
      <c r="H23" s="75"/>
      <c r="I23" s="75"/>
      <c r="J23" s="83"/>
      <c r="K23" s="75"/>
      <c r="L23" s="75"/>
      <c r="M23" s="75"/>
      <c r="N23" s="75"/>
      <c r="O23" s="73" t="s">
        <v>184</v>
      </c>
      <c r="P23" s="75"/>
      <c r="Q23" s="75"/>
      <c r="R23" s="83">
        <v>5</v>
      </c>
      <c r="S23" s="75">
        <v>7.307</v>
      </c>
      <c r="T23" s="75">
        <v>6.984</v>
      </c>
      <c r="U23" s="75">
        <v>6.538</v>
      </c>
      <c r="V23" s="75">
        <f t="shared" si="6"/>
        <v>93.61397479954182</v>
      </c>
      <c r="W23" s="75"/>
      <c r="X23" s="83">
        <v>9</v>
      </c>
      <c r="Y23" s="75">
        <v>428.72600000000006</v>
      </c>
      <c r="Z23" s="75">
        <v>387.90700000000004</v>
      </c>
      <c r="AA23" s="75">
        <v>324.94399999999996</v>
      </c>
      <c r="AB23" s="75">
        <f t="shared" si="7"/>
        <v>83.76853214816951</v>
      </c>
      <c r="AD23" s="75"/>
      <c r="AE23" s="75"/>
      <c r="AF23" s="83"/>
      <c r="AG23" s="75"/>
      <c r="AH23" s="75"/>
      <c r="AI23" s="75"/>
      <c r="AJ23" s="75"/>
      <c r="AK23" s="75"/>
      <c r="AL23" s="83"/>
      <c r="AM23" s="75"/>
      <c r="AN23" s="75"/>
      <c r="AO23" s="75"/>
      <c r="AP23" s="75"/>
    </row>
    <row r="24" spans="1:42" s="73" customFormat="1" ht="11.25" customHeight="1">
      <c r="A24" s="73" t="s">
        <v>146</v>
      </c>
      <c r="B24" s="75"/>
      <c r="C24" s="75"/>
      <c r="D24" s="83"/>
      <c r="E24" s="75"/>
      <c r="F24" s="75"/>
      <c r="G24" s="75"/>
      <c r="H24" s="75"/>
      <c r="I24" s="75"/>
      <c r="J24" s="83"/>
      <c r="K24" s="75"/>
      <c r="L24" s="75"/>
      <c r="M24" s="75"/>
      <c r="N24" s="75"/>
      <c r="O24" s="73" t="s">
        <v>301</v>
      </c>
      <c r="P24" s="75"/>
      <c r="Q24" s="75"/>
      <c r="R24" s="83">
        <v>3</v>
      </c>
      <c r="S24" s="75">
        <v>5.673</v>
      </c>
      <c r="T24" s="75">
        <v>5.823</v>
      </c>
      <c r="U24" s="75">
        <v>4.767</v>
      </c>
      <c r="V24" s="75">
        <f t="shared" si="6"/>
        <v>81.8650180319423</v>
      </c>
      <c r="W24" s="75"/>
      <c r="X24" s="83">
        <v>5</v>
      </c>
      <c r="Y24" s="75">
        <v>67.39500000000001</v>
      </c>
      <c r="Z24" s="75">
        <v>68.221</v>
      </c>
      <c r="AA24" s="75">
        <v>24.401999999999997</v>
      </c>
      <c r="AB24" s="75">
        <f t="shared" si="7"/>
        <v>35.76904472229958</v>
      </c>
      <c r="AC24" s="73" t="s">
        <v>133</v>
      </c>
      <c r="AD24" s="75"/>
      <c r="AE24" s="75"/>
      <c r="AF24" s="83"/>
      <c r="AG24" s="75"/>
      <c r="AH24" s="75"/>
      <c r="AI24" s="75"/>
      <c r="AJ24" s="75"/>
      <c r="AK24" s="75"/>
      <c r="AL24" s="83"/>
      <c r="AM24" s="75"/>
      <c r="AN24" s="75"/>
      <c r="AO24" s="75"/>
      <c r="AP24" s="75">
        <f>IF(AND(AN25&gt;0,AO25&gt;0),AO25*100/AN25,"")</f>
      </c>
    </row>
    <row r="25" spans="1:42" s="73" customFormat="1" ht="11.25" customHeight="1">
      <c r="A25" s="73" t="s">
        <v>147</v>
      </c>
      <c r="B25" s="75"/>
      <c r="C25" s="75"/>
      <c r="D25" s="83">
        <v>11</v>
      </c>
      <c r="E25" s="75">
        <v>9.443</v>
      </c>
      <c r="F25" s="75">
        <v>8.069</v>
      </c>
      <c r="G25" s="75">
        <v>8.991</v>
      </c>
      <c r="H25" s="75">
        <f aca="true" t="shared" si="8" ref="H25:H32">IF(AND(F25&gt;0,G25&gt;0),G25*100/F25,"")</f>
        <v>111.42644689552607</v>
      </c>
      <c r="I25" s="75"/>
      <c r="J25" s="83">
        <v>11</v>
      </c>
      <c r="K25" s="75">
        <v>18.442</v>
      </c>
      <c r="L25" s="75">
        <v>13.854</v>
      </c>
      <c r="M25" s="75">
        <v>17.232</v>
      </c>
      <c r="N25" s="75">
        <f aca="true" t="shared" si="9" ref="N25:N32">IF(AND(L25&gt;0,M25&gt;0),M25*100/L25,"")</f>
        <v>124.38284971849285</v>
      </c>
      <c r="O25" s="73" t="s">
        <v>302</v>
      </c>
      <c r="P25" s="75"/>
      <c r="Q25" s="75"/>
      <c r="R25" s="83">
        <v>3</v>
      </c>
      <c r="S25" s="75">
        <v>29.6</v>
      </c>
      <c r="T25" s="75">
        <v>26.8</v>
      </c>
      <c r="U25" s="75">
        <v>39</v>
      </c>
      <c r="V25" s="75">
        <f t="shared" si="6"/>
        <v>145.52238805970148</v>
      </c>
      <c r="W25" s="75"/>
      <c r="X25" s="83">
        <v>6</v>
      </c>
      <c r="Y25" s="75">
        <v>5.715999999999999</v>
      </c>
      <c r="Z25" s="75">
        <v>4.208</v>
      </c>
      <c r="AA25" s="75">
        <v>5.140000000000001</v>
      </c>
      <c r="AB25" s="75">
        <f t="shared" si="7"/>
        <v>122.14828897338403</v>
      </c>
      <c r="AC25" s="73" t="s">
        <v>134</v>
      </c>
      <c r="AD25" s="75"/>
      <c r="AE25" s="75"/>
      <c r="AF25" s="83">
        <v>12</v>
      </c>
      <c r="AG25" s="75">
        <v>7.764</v>
      </c>
      <c r="AH25" s="75">
        <v>8.623</v>
      </c>
      <c r="AI25" s="75">
        <v>8.625</v>
      </c>
      <c r="AJ25" s="75">
        <f>IF(AND(AH25&gt;0,AI25&gt;0),AI25*100/AH25,"")</f>
        <v>100.02319378406588</v>
      </c>
      <c r="AK25" s="75"/>
      <c r="AL25" s="83">
        <v>9</v>
      </c>
      <c r="AM25" s="75">
        <v>531.22</v>
      </c>
      <c r="AN25" s="75">
        <v>374.98</v>
      </c>
      <c r="AO25" s="75"/>
      <c r="AP25" s="75"/>
    </row>
    <row r="26" spans="1:42" s="73" customFormat="1" ht="11.25" customHeight="1">
      <c r="A26" s="73" t="s">
        <v>148</v>
      </c>
      <c r="B26" s="75"/>
      <c r="C26" s="75"/>
      <c r="D26" s="83">
        <v>8</v>
      </c>
      <c r="E26" s="75">
        <v>21.871</v>
      </c>
      <c r="F26" s="75">
        <v>18.173</v>
      </c>
      <c r="G26" s="75">
        <v>27.559</v>
      </c>
      <c r="H26" s="75">
        <f t="shared" si="8"/>
        <v>151.64804930391242</v>
      </c>
      <c r="I26" s="75"/>
      <c r="J26" s="83">
        <v>8</v>
      </c>
      <c r="K26" s="75">
        <v>23.884</v>
      </c>
      <c r="L26" s="75">
        <v>20.178</v>
      </c>
      <c r="M26" s="75">
        <v>27.443000000000005</v>
      </c>
      <c r="N26" s="75">
        <f t="shared" si="9"/>
        <v>136.00455942115178</v>
      </c>
      <c r="O26" s="73" t="s">
        <v>143</v>
      </c>
      <c r="P26" s="75"/>
      <c r="Q26" s="75"/>
      <c r="R26" s="83">
        <v>11</v>
      </c>
      <c r="S26" s="75">
        <v>3.105</v>
      </c>
      <c r="T26" s="75">
        <v>2.698</v>
      </c>
      <c r="U26" s="75">
        <v>2.592</v>
      </c>
      <c r="V26" s="75">
        <f t="shared" si="6"/>
        <v>96.07116382505559</v>
      </c>
      <c r="W26" s="75"/>
      <c r="X26" s="83">
        <v>3</v>
      </c>
      <c r="Y26" s="75">
        <v>82.422</v>
      </c>
      <c r="Z26" s="75">
        <v>70.27499999999999</v>
      </c>
      <c r="AA26" s="75">
        <v>70.238</v>
      </c>
      <c r="AB26" s="75">
        <f t="shared" si="7"/>
        <v>99.94734969761652</v>
      </c>
      <c r="AD26" s="75"/>
      <c r="AE26" s="75"/>
      <c r="AF26" s="83"/>
      <c r="AG26" s="75"/>
      <c r="AH26" s="75"/>
      <c r="AI26" s="75"/>
      <c r="AJ26" s="75"/>
      <c r="AK26" s="75"/>
      <c r="AL26" s="83"/>
      <c r="AM26" s="75"/>
      <c r="AN26" s="75"/>
      <c r="AO26" s="75"/>
      <c r="AP26" s="75"/>
    </row>
    <row r="27" spans="1:42" s="73" customFormat="1" ht="11.25" customHeight="1">
      <c r="A27" s="73" t="s">
        <v>149</v>
      </c>
      <c r="B27" s="75"/>
      <c r="C27" s="75"/>
      <c r="D27" s="83">
        <v>8</v>
      </c>
      <c r="E27" s="75">
        <v>35.341</v>
      </c>
      <c r="F27" s="75">
        <v>40.486</v>
      </c>
      <c r="G27" s="75">
        <v>41.351</v>
      </c>
      <c r="H27" s="75">
        <f t="shared" si="8"/>
        <v>102.13654102652771</v>
      </c>
      <c r="I27" s="75"/>
      <c r="J27" s="83">
        <v>8</v>
      </c>
      <c r="K27" s="75">
        <v>31.498</v>
      </c>
      <c r="L27" s="75">
        <v>25.448</v>
      </c>
      <c r="M27" s="75">
        <v>13.639000000000001</v>
      </c>
      <c r="N27" s="75">
        <f t="shared" si="9"/>
        <v>53.59556743162528</v>
      </c>
      <c r="AC27" s="73" t="s">
        <v>135</v>
      </c>
      <c r="AD27" s="75"/>
      <c r="AE27" s="75"/>
      <c r="AF27" s="83"/>
      <c r="AG27" s="75"/>
      <c r="AH27" s="75"/>
      <c r="AI27" s="75"/>
      <c r="AJ27" s="75"/>
      <c r="AK27" s="75"/>
      <c r="AL27" s="83"/>
      <c r="AM27" s="75"/>
      <c r="AN27" s="75"/>
      <c r="AO27" s="75"/>
      <c r="AP27" s="75">
        <f>IF(AND(AN28&gt;0,AO28&gt;0),AO28*100/AN28,"")</f>
      </c>
    </row>
    <row r="28" spans="1:42" s="73" customFormat="1" ht="11.25" customHeight="1">
      <c r="A28" s="73" t="s">
        <v>150</v>
      </c>
      <c r="B28" s="75"/>
      <c r="C28" s="75"/>
      <c r="D28" s="83">
        <v>8</v>
      </c>
      <c r="E28" s="75">
        <v>43.226</v>
      </c>
      <c r="F28" s="75">
        <v>36.076</v>
      </c>
      <c r="G28" s="75">
        <v>65.008</v>
      </c>
      <c r="H28" s="75">
        <f t="shared" si="8"/>
        <v>180.19736112651069</v>
      </c>
      <c r="I28" s="75"/>
      <c r="J28" s="83">
        <v>8</v>
      </c>
      <c r="K28" s="75">
        <v>39.913999999999994</v>
      </c>
      <c r="L28" s="75">
        <v>31.403000000000002</v>
      </c>
      <c r="M28" s="75">
        <v>48.40200000000001</v>
      </c>
      <c r="N28" s="75">
        <f t="shared" si="9"/>
        <v>154.1317708499188</v>
      </c>
      <c r="O28" s="73" t="s">
        <v>185</v>
      </c>
      <c r="P28" s="75"/>
      <c r="Q28" s="75"/>
      <c r="R28" s="83"/>
      <c r="S28" s="75"/>
      <c r="T28" s="75"/>
      <c r="U28" s="75"/>
      <c r="V28" s="75"/>
      <c r="W28" s="75"/>
      <c r="X28" s="83"/>
      <c r="Y28" s="75"/>
      <c r="Z28" s="75"/>
      <c r="AA28" s="75"/>
      <c r="AB28" s="75"/>
      <c r="AC28" s="73" t="s">
        <v>136</v>
      </c>
      <c r="AD28" s="75"/>
      <c r="AE28" s="75"/>
      <c r="AF28" s="83">
        <v>12</v>
      </c>
      <c r="AG28" s="75">
        <v>9.039</v>
      </c>
      <c r="AH28" s="75">
        <v>9.228</v>
      </c>
      <c r="AI28" s="75">
        <v>9.461</v>
      </c>
      <c r="AJ28" s="75">
        <f aca="true" t="shared" si="10" ref="AJ28:AJ39">IF(AND(AH28&gt;0,AI28&gt;0),AI28*100/AH28,"")</f>
        <v>102.52492414390984</v>
      </c>
      <c r="AK28" s="75"/>
      <c r="AL28" s="83">
        <v>5</v>
      </c>
      <c r="AM28" s="75">
        <v>772.9260000000002</v>
      </c>
      <c r="AN28" s="75">
        <v>754.789</v>
      </c>
      <c r="AO28" s="75"/>
      <c r="AP28" s="75">
        <f>IF(AND(AN29&gt;0,AO29&gt;0),AO29*100/AN29,"")</f>
      </c>
    </row>
    <row r="29" spans="1:41" s="73" customFormat="1" ht="12" customHeight="1">
      <c r="A29" s="73" t="s">
        <v>151</v>
      </c>
      <c r="B29" s="75"/>
      <c r="C29" s="75"/>
      <c r="D29" s="83">
        <v>8</v>
      </c>
      <c r="E29" s="75">
        <v>115.333</v>
      </c>
      <c r="F29" s="75">
        <v>122.512</v>
      </c>
      <c r="G29" s="75">
        <v>222.834</v>
      </c>
      <c r="H29" s="75">
        <f t="shared" si="8"/>
        <v>181.887488572548</v>
      </c>
      <c r="I29" s="75"/>
      <c r="J29" s="83">
        <v>8</v>
      </c>
      <c r="K29" s="75">
        <v>173.751</v>
      </c>
      <c r="L29" s="75">
        <v>132.919</v>
      </c>
      <c r="M29" s="75">
        <v>149.4</v>
      </c>
      <c r="N29" s="75">
        <f t="shared" si="9"/>
        <v>112.39928076497716</v>
      </c>
      <c r="O29" s="73" t="s">
        <v>186</v>
      </c>
      <c r="P29" s="75"/>
      <c r="Q29" s="75"/>
      <c r="R29" s="83"/>
      <c r="S29" s="75"/>
      <c r="T29" s="75"/>
      <c r="U29" s="75"/>
      <c r="V29" s="75">
        <f aca="true" t="shared" si="11" ref="V29:V34">IF(AND(T29&gt;0,U29&gt;0),U29*100/T29,"")</f>
      </c>
      <c r="W29" s="75"/>
      <c r="X29" s="83">
        <v>11</v>
      </c>
      <c r="Y29" s="75">
        <v>3567.636</v>
      </c>
      <c r="Z29" s="75">
        <v>2883.319</v>
      </c>
      <c r="AA29" s="75">
        <v>2621.609</v>
      </c>
      <c r="AB29" s="75">
        <f aca="true" t="shared" si="12" ref="AB29:AB35">IF(AND(Z29&gt;0,AA29&gt;0),AA29*100/Z29,"")</f>
        <v>90.92330748002561</v>
      </c>
      <c r="AC29" s="73" t="s">
        <v>137</v>
      </c>
      <c r="AD29" s="75"/>
      <c r="AE29" s="75"/>
      <c r="AF29" s="83">
        <v>12</v>
      </c>
      <c r="AG29" s="75">
        <v>4.282</v>
      </c>
      <c r="AH29" s="75">
        <v>4.12</v>
      </c>
      <c r="AI29" s="75">
        <v>4.231</v>
      </c>
      <c r="AJ29" s="75">
        <f t="shared" si="10"/>
        <v>102.69417475728154</v>
      </c>
      <c r="AK29" s="75"/>
      <c r="AL29" s="83">
        <v>8</v>
      </c>
      <c r="AM29" s="75">
        <v>195.82</v>
      </c>
      <c r="AN29" s="75">
        <v>153.268</v>
      </c>
      <c r="AO29" s="75"/>
    </row>
    <row r="30" spans="1:42" s="73" customFormat="1" ht="11.25" customHeight="1">
      <c r="A30" s="73" t="s">
        <v>152</v>
      </c>
      <c r="B30" s="75"/>
      <c r="C30" s="75"/>
      <c r="D30" s="83">
        <v>8</v>
      </c>
      <c r="E30" s="75">
        <v>79.732</v>
      </c>
      <c r="F30" s="75">
        <v>76.968</v>
      </c>
      <c r="G30" s="75">
        <v>88.019</v>
      </c>
      <c r="H30" s="75">
        <f t="shared" si="8"/>
        <v>114.35791497765307</v>
      </c>
      <c r="I30" s="75"/>
      <c r="J30" s="83">
        <v>8</v>
      </c>
      <c r="K30" s="75">
        <v>82.371</v>
      </c>
      <c r="L30" s="75">
        <v>57.370000000000005</v>
      </c>
      <c r="M30" s="75">
        <v>44.815999999999995</v>
      </c>
      <c r="N30" s="75">
        <f t="shared" si="9"/>
        <v>78.1174830050549</v>
      </c>
      <c r="O30" s="73" t="s">
        <v>187</v>
      </c>
      <c r="P30" s="75"/>
      <c r="Q30" s="75"/>
      <c r="R30" s="83"/>
      <c r="S30" s="75"/>
      <c r="T30" s="75"/>
      <c r="U30" s="75"/>
      <c r="V30" s="75">
        <f t="shared" si="11"/>
      </c>
      <c r="W30" s="75"/>
      <c r="X30" s="83">
        <v>11</v>
      </c>
      <c r="Y30" s="75">
        <v>1045.552</v>
      </c>
      <c r="Z30" s="75">
        <v>887.068</v>
      </c>
      <c r="AA30" s="75">
        <v>1167.4579999999999</v>
      </c>
      <c r="AB30" s="75">
        <f t="shared" si="12"/>
        <v>131.60862526886325</v>
      </c>
      <c r="AC30" s="73" t="s">
        <v>138</v>
      </c>
      <c r="AD30" s="75"/>
      <c r="AE30" s="75"/>
      <c r="AF30" s="83">
        <v>10</v>
      </c>
      <c r="AG30" s="75">
        <v>2.706</v>
      </c>
      <c r="AH30" s="75">
        <v>2.609</v>
      </c>
      <c r="AI30" s="75">
        <v>2.046</v>
      </c>
      <c r="AJ30" s="75">
        <f t="shared" si="10"/>
        <v>78.42085090072824</v>
      </c>
      <c r="AK30" s="75"/>
      <c r="AL30" s="83">
        <v>12</v>
      </c>
      <c r="AM30" s="75">
        <v>81</v>
      </c>
      <c r="AN30" s="75">
        <v>78.065</v>
      </c>
      <c r="AO30" s="75">
        <v>50.451</v>
      </c>
      <c r="AP30" s="75">
        <f aca="true" t="shared" si="13" ref="AP30:AP39">IF(AND(AN30&gt;0,AO30&gt;0),AO30*100/AN30,"")</f>
        <v>64.62691346954462</v>
      </c>
    </row>
    <row r="31" spans="1:42" s="73" customFormat="1" ht="11.25" customHeight="1">
      <c r="A31" s="73" t="s">
        <v>153</v>
      </c>
      <c r="B31" s="75"/>
      <c r="C31" s="75"/>
      <c r="D31" s="83">
        <v>8</v>
      </c>
      <c r="E31" s="75">
        <v>2.759</v>
      </c>
      <c r="F31" s="75">
        <v>2.702</v>
      </c>
      <c r="G31" s="75">
        <v>3.084</v>
      </c>
      <c r="H31" s="75">
        <f t="shared" si="8"/>
        <v>114.1376757957069</v>
      </c>
      <c r="I31" s="75"/>
      <c r="J31" s="83">
        <v>8</v>
      </c>
      <c r="K31" s="75">
        <v>2.718</v>
      </c>
      <c r="L31" s="75">
        <v>2.131</v>
      </c>
      <c r="M31" s="75">
        <v>1.93</v>
      </c>
      <c r="N31" s="75">
        <f t="shared" si="9"/>
        <v>90.56780854059129</v>
      </c>
      <c r="O31" s="73" t="s">
        <v>188</v>
      </c>
      <c r="P31" s="75"/>
      <c r="Q31" s="75"/>
      <c r="R31" s="83"/>
      <c r="S31" s="75"/>
      <c r="T31" s="75"/>
      <c r="U31" s="75"/>
      <c r="V31" s="75">
        <f t="shared" si="11"/>
      </c>
      <c r="W31" s="75"/>
      <c r="X31" s="83">
        <v>12</v>
      </c>
      <c r="Y31" s="75">
        <v>87.336</v>
      </c>
      <c r="Z31" s="75">
        <v>78.00000000000001</v>
      </c>
      <c r="AA31" s="75">
        <v>86.05100000000002</v>
      </c>
      <c r="AB31" s="75">
        <f t="shared" si="12"/>
        <v>110.32179487179488</v>
      </c>
      <c r="AC31" s="73" t="s">
        <v>298</v>
      </c>
      <c r="AD31" s="75"/>
      <c r="AE31" s="75"/>
      <c r="AF31" s="83">
        <v>11</v>
      </c>
      <c r="AG31" s="75">
        <v>44.574</v>
      </c>
      <c r="AH31" s="75">
        <v>45.28</v>
      </c>
      <c r="AI31" s="75">
        <v>45.5</v>
      </c>
      <c r="AJ31" s="75">
        <f t="shared" si="10"/>
        <v>100.48586572438163</v>
      </c>
      <c r="AK31" s="75"/>
      <c r="AL31" s="83">
        <v>12</v>
      </c>
      <c r="AM31" s="75">
        <v>144.106</v>
      </c>
      <c r="AN31" s="75">
        <v>147.82039999999998</v>
      </c>
      <c r="AO31" s="75">
        <v>149.5154</v>
      </c>
      <c r="AP31" s="75">
        <f t="shared" si="13"/>
        <v>101.14666175981125</v>
      </c>
    </row>
    <row r="32" spans="1:42" s="73" customFormat="1" ht="11.25" customHeight="1">
      <c r="A32" s="73" t="s">
        <v>154</v>
      </c>
      <c r="B32" s="75"/>
      <c r="C32" s="75"/>
      <c r="D32" s="83">
        <v>8</v>
      </c>
      <c r="E32" s="75">
        <v>43.189</v>
      </c>
      <c r="F32" s="75">
        <v>48.324</v>
      </c>
      <c r="G32" s="75">
        <v>100.772</v>
      </c>
      <c r="H32" s="75">
        <f t="shared" si="8"/>
        <v>208.53406174985517</v>
      </c>
      <c r="I32" s="75"/>
      <c r="J32" s="83">
        <v>8</v>
      </c>
      <c r="K32" s="75">
        <v>47.274</v>
      </c>
      <c r="L32" s="75">
        <v>37.715</v>
      </c>
      <c r="M32" s="75">
        <v>35.24</v>
      </c>
      <c r="N32" s="75">
        <f t="shared" si="9"/>
        <v>93.43762428741879</v>
      </c>
      <c r="O32" s="73" t="s">
        <v>189</v>
      </c>
      <c r="P32" s="75"/>
      <c r="Q32" s="75"/>
      <c r="R32" s="83"/>
      <c r="S32" s="75"/>
      <c r="T32" s="75"/>
      <c r="U32" s="75"/>
      <c r="V32" s="75">
        <f t="shared" si="11"/>
      </c>
      <c r="W32" s="75"/>
      <c r="X32" s="83">
        <v>12</v>
      </c>
      <c r="Y32" s="75">
        <v>149.075</v>
      </c>
      <c r="Z32" s="75">
        <v>101.491</v>
      </c>
      <c r="AA32" s="75">
        <v>80.449</v>
      </c>
      <c r="AB32" s="75">
        <f t="shared" si="12"/>
        <v>79.2671271344257</v>
      </c>
      <c r="AC32" s="73" t="s">
        <v>299</v>
      </c>
      <c r="AD32" s="75"/>
      <c r="AE32" s="75"/>
      <c r="AF32" s="83">
        <v>11</v>
      </c>
      <c r="AG32" s="75">
        <v>12.502</v>
      </c>
      <c r="AH32" s="75">
        <v>9.75</v>
      </c>
      <c r="AI32" s="75">
        <v>9.75</v>
      </c>
      <c r="AJ32" s="75">
        <f t="shared" si="10"/>
        <v>100</v>
      </c>
      <c r="AK32" s="75"/>
      <c r="AL32" s="83">
        <v>12</v>
      </c>
      <c r="AM32" s="75">
        <v>22.928000000000004</v>
      </c>
      <c r="AN32" s="75">
        <v>16.318000000000005</v>
      </c>
      <c r="AO32" s="75">
        <v>16.11</v>
      </c>
      <c r="AP32" s="75">
        <f t="shared" si="13"/>
        <v>98.72533398700818</v>
      </c>
    </row>
    <row r="33" spans="2:42" s="73" customFormat="1" ht="11.25" customHeight="1">
      <c r="B33" s="75"/>
      <c r="C33" s="75"/>
      <c r="D33" s="83"/>
      <c r="E33" s="75"/>
      <c r="F33" s="75"/>
      <c r="G33" s="75"/>
      <c r="H33" s="75"/>
      <c r="I33" s="75"/>
      <c r="J33" s="83"/>
      <c r="K33" s="75"/>
      <c r="L33" s="75"/>
      <c r="M33" s="75"/>
      <c r="N33" s="75"/>
      <c r="O33" s="73" t="s">
        <v>190</v>
      </c>
      <c r="P33" s="75"/>
      <c r="Q33" s="75"/>
      <c r="R33" s="83"/>
      <c r="S33" s="75"/>
      <c r="T33" s="75"/>
      <c r="U33" s="75"/>
      <c r="V33" s="75">
        <f t="shared" si="11"/>
      </c>
      <c r="W33" s="75"/>
      <c r="X33" s="83">
        <v>12</v>
      </c>
      <c r="Y33" s="75">
        <v>1080.7300000000002</v>
      </c>
      <c r="Z33" s="75">
        <v>974.4609999999999</v>
      </c>
      <c r="AA33" s="75">
        <v>992.543</v>
      </c>
      <c r="AB33" s="75">
        <f t="shared" si="12"/>
        <v>101.85558991073015</v>
      </c>
      <c r="AC33" s="73" t="s">
        <v>139</v>
      </c>
      <c r="AD33" s="75"/>
      <c r="AE33" s="75"/>
      <c r="AF33" s="83">
        <v>9</v>
      </c>
      <c r="AG33" s="75">
        <v>2.673</v>
      </c>
      <c r="AH33" s="75">
        <v>1.88</v>
      </c>
      <c r="AI33" s="75">
        <v>1.855</v>
      </c>
      <c r="AJ33" s="75">
        <f t="shared" si="10"/>
        <v>98.67021276595746</v>
      </c>
      <c r="AK33" s="75"/>
      <c r="AL33" s="83">
        <v>12</v>
      </c>
      <c r="AM33" s="75">
        <v>159.78099999999998</v>
      </c>
      <c r="AN33" s="75">
        <v>120.4535</v>
      </c>
      <c r="AO33" s="75">
        <v>101.62</v>
      </c>
      <c r="AP33" s="75">
        <f t="shared" si="13"/>
        <v>84.36450580514472</v>
      </c>
    </row>
    <row r="34" spans="1:42" s="73" customFormat="1" ht="11.25" customHeight="1">
      <c r="A34" s="73" t="s">
        <v>131</v>
      </c>
      <c r="B34" s="75"/>
      <c r="C34" s="75"/>
      <c r="D34" s="83"/>
      <c r="E34" s="75"/>
      <c r="F34" s="75"/>
      <c r="G34" s="75"/>
      <c r="H34" s="75"/>
      <c r="I34" s="75"/>
      <c r="J34" s="83"/>
      <c r="K34" s="75"/>
      <c r="L34" s="75"/>
      <c r="M34" s="75"/>
      <c r="N34" s="75"/>
      <c r="O34" s="73" t="s">
        <v>191</v>
      </c>
      <c r="P34" s="75"/>
      <c r="Q34" s="75"/>
      <c r="R34" s="83"/>
      <c r="S34" s="75"/>
      <c r="T34" s="75"/>
      <c r="U34" s="75"/>
      <c r="V34" s="75">
        <f t="shared" si="11"/>
      </c>
      <c r="W34" s="75"/>
      <c r="X34" s="83">
        <v>12</v>
      </c>
      <c r="Y34" s="75">
        <v>892.6000000000001</v>
      </c>
      <c r="Z34" s="75">
        <v>789.329</v>
      </c>
      <c r="AA34" s="75">
        <v>762.587</v>
      </c>
      <c r="AB34" s="75">
        <f t="shared" si="12"/>
        <v>96.61205910336501</v>
      </c>
      <c r="AC34" s="73" t="s">
        <v>140</v>
      </c>
      <c r="AD34" s="75"/>
      <c r="AE34" s="75"/>
      <c r="AF34" s="83">
        <v>12</v>
      </c>
      <c r="AG34" s="75">
        <v>8</v>
      </c>
      <c r="AH34" s="75">
        <v>8.018</v>
      </c>
      <c r="AI34" s="75">
        <v>8.529</v>
      </c>
      <c r="AJ34" s="75">
        <f t="shared" si="10"/>
        <v>106.37316038912446</v>
      </c>
      <c r="AK34" s="75"/>
      <c r="AL34" s="83">
        <v>6</v>
      </c>
      <c r="AM34" s="75">
        <v>769.9050000000001</v>
      </c>
      <c r="AN34" s="75">
        <v>748.719</v>
      </c>
      <c r="AO34" s="75"/>
      <c r="AP34" s="75">
        <f t="shared" si="13"/>
      </c>
    </row>
    <row r="35" spans="1:42" s="73" customFormat="1" ht="11.25" customHeight="1">
      <c r="A35" s="73" t="s">
        <v>132</v>
      </c>
      <c r="B35" s="75"/>
      <c r="C35" s="75"/>
      <c r="D35" s="83">
        <v>4</v>
      </c>
      <c r="E35" s="75">
        <v>3.087</v>
      </c>
      <c r="F35" s="75">
        <v>3.317</v>
      </c>
      <c r="G35" s="75">
        <v>3.149</v>
      </c>
      <c r="H35" s="75">
        <f>IF(AND(F35&gt;0,G35&gt;0),G35*100/F35,"")</f>
        <v>94.93518239372926</v>
      </c>
      <c r="I35" s="75"/>
      <c r="J35" s="83">
        <v>4</v>
      </c>
      <c r="K35" s="75">
        <v>80.90100000000001</v>
      </c>
      <c r="L35" s="75">
        <v>82.256</v>
      </c>
      <c r="M35" s="75">
        <v>80.739</v>
      </c>
      <c r="N35" s="75">
        <f>IF(AND(L35&gt;0,M35&gt;0),M35*100/L35,"")</f>
        <v>98.15575763470143</v>
      </c>
      <c r="O35" s="73" t="s">
        <v>295</v>
      </c>
      <c r="Y35" s="75">
        <f>Y32+Y33+Y34</f>
        <v>2122.4050000000007</v>
      </c>
      <c r="Z35" s="75">
        <f>Z32+Z33+Z34</f>
        <v>1865.281</v>
      </c>
      <c r="AA35" s="75">
        <f>AA32+AA33+AA34</f>
        <v>1835.579</v>
      </c>
      <c r="AB35" s="75">
        <f t="shared" si="12"/>
        <v>98.40763938516503</v>
      </c>
      <c r="AC35" s="73" t="s">
        <v>141</v>
      </c>
      <c r="AD35" s="75"/>
      <c r="AE35" s="75"/>
      <c r="AF35" s="83">
        <v>11</v>
      </c>
      <c r="AG35" s="75">
        <v>3.65</v>
      </c>
      <c r="AH35" s="75">
        <v>3.548</v>
      </c>
      <c r="AI35" s="75">
        <v>3.642</v>
      </c>
      <c r="AJ35" s="75">
        <f t="shared" si="10"/>
        <v>102.64937993235625</v>
      </c>
      <c r="AK35" s="75"/>
      <c r="AL35" s="83">
        <v>12</v>
      </c>
      <c r="AM35" s="75">
        <v>276.32399999999996</v>
      </c>
      <c r="AN35" s="75">
        <v>263.65000000000003</v>
      </c>
      <c r="AO35" s="75">
        <v>266.384</v>
      </c>
      <c r="AP35" s="75">
        <f t="shared" si="13"/>
        <v>101.0369808458183</v>
      </c>
    </row>
    <row r="36" spans="1:42" s="73" customFormat="1" ht="11.25" customHeight="1">
      <c r="A36" s="73" t="s">
        <v>155</v>
      </c>
      <c r="B36" s="75"/>
      <c r="C36" s="75"/>
      <c r="D36" s="83">
        <v>6</v>
      </c>
      <c r="E36" s="75">
        <v>13.339</v>
      </c>
      <c r="F36" s="75">
        <v>12.603</v>
      </c>
      <c r="G36" s="75">
        <v>12.904</v>
      </c>
      <c r="H36" s="75">
        <f>IF(AND(F36&gt;0,G36&gt;0),G36*100/F36,"")</f>
        <v>102.38832024121241</v>
      </c>
      <c r="I36" s="75"/>
      <c r="J36" s="83">
        <v>6</v>
      </c>
      <c r="K36" s="75">
        <v>440.74</v>
      </c>
      <c r="L36" s="75">
        <v>429.972</v>
      </c>
      <c r="M36" s="75">
        <v>386.901</v>
      </c>
      <c r="N36" s="75">
        <f>IF(AND(L36&gt;0,M36&gt;0),M36*100/L36,"")</f>
        <v>89.98283609165249</v>
      </c>
      <c r="AC36" s="73" t="s">
        <v>142</v>
      </c>
      <c r="AD36" s="75"/>
      <c r="AE36" s="75"/>
      <c r="AF36" s="83">
        <v>12</v>
      </c>
      <c r="AG36" s="75">
        <v>11.247</v>
      </c>
      <c r="AH36" s="75">
        <v>10.969</v>
      </c>
      <c r="AI36" s="75">
        <v>11.514</v>
      </c>
      <c r="AJ36" s="75">
        <f t="shared" si="10"/>
        <v>104.96854772540796</v>
      </c>
      <c r="AK36" s="75"/>
      <c r="AL36" s="83">
        <v>10</v>
      </c>
      <c r="AM36" s="75">
        <v>617.7189999999999</v>
      </c>
      <c r="AN36" s="75">
        <v>560.258</v>
      </c>
      <c r="AO36" s="75"/>
      <c r="AP36" s="75">
        <f t="shared" si="13"/>
      </c>
    </row>
    <row r="37" spans="1:42" s="73" customFormat="1" ht="11.25" customHeight="1">
      <c r="A37" s="73" t="s">
        <v>156</v>
      </c>
      <c r="B37" s="75"/>
      <c r="C37" s="75"/>
      <c r="D37" s="83">
        <v>9</v>
      </c>
      <c r="E37" s="75">
        <v>28.962</v>
      </c>
      <c r="F37" s="75">
        <v>27.284</v>
      </c>
      <c r="G37" s="75">
        <v>28.713</v>
      </c>
      <c r="H37" s="75">
        <f>IF(AND(F37&gt;0,G37&gt;0),G37*100/F37,"")</f>
        <v>105.23750183257587</v>
      </c>
      <c r="I37" s="75"/>
      <c r="J37" s="83">
        <v>9</v>
      </c>
      <c r="K37" s="75">
        <v>836.7380000000003</v>
      </c>
      <c r="L37" s="75">
        <v>737.4129999999998</v>
      </c>
      <c r="M37" s="75">
        <v>797.718</v>
      </c>
      <c r="N37" s="75">
        <f>IF(AND(L37&gt;0,M37&gt;0),M37*100/L37,"")</f>
        <v>108.17791386916156</v>
      </c>
      <c r="O37" s="73" t="s">
        <v>192</v>
      </c>
      <c r="P37" s="75"/>
      <c r="Q37" s="75"/>
      <c r="R37" s="83"/>
      <c r="S37" s="75"/>
      <c r="T37" s="75"/>
      <c r="U37" s="75"/>
      <c r="V37" s="75"/>
      <c r="W37" s="75"/>
      <c r="X37" s="83"/>
      <c r="Y37" s="75"/>
      <c r="Z37" s="75"/>
      <c r="AA37" s="75"/>
      <c r="AB37" s="75"/>
      <c r="AC37" s="73" t="s">
        <v>301</v>
      </c>
      <c r="AD37" s="75"/>
      <c r="AE37" s="75"/>
      <c r="AF37" s="83">
        <v>9</v>
      </c>
      <c r="AG37" s="75">
        <v>5.823</v>
      </c>
      <c r="AH37" s="75">
        <v>4.793</v>
      </c>
      <c r="AI37" s="75">
        <v>4.767</v>
      </c>
      <c r="AJ37" s="75">
        <f t="shared" si="10"/>
        <v>99.4575422491133</v>
      </c>
      <c r="AK37" s="75"/>
      <c r="AL37" s="83">
        <v>12</v>
      </c>
      <c r="AM37" s="75">
        <v>68.221</v>
      </c>
      <c r="AN37" s="75">
        <v>24.401999999999997</v>
      </c>
      <c r="AO37" s="75">
        <v>23.509</v>
      </c>
      <c r="AP37" s="75">
        <f t="shared" si="13"/>
        <v>96.34046389640194</v>
      </c>
    </row>
    <row r="38" spans="1:42" s="73" customFormat="1" ht="11.25" customHeight="1">
      <c r="A38" s="73" t="s">
        <v>157</v>
      </c>
      <c r="B38" s="75"/>
      <c r="C38" s="75"/>
      <c r="D38" s="83">
        <v>12</v>
      </c>
      <c r="E38" s="75">
        <v>17.967</v>
      </c>
      <c r="F38" s="75">
        <v>16.851</v>
      </c>
      <c r="G38" s="75">
        <v>17.199</v>
      </c>
      <c r="H38" s="75">
        <f>IF(AND(F38&gt;0,G38&gt;0),G38*100/F38,"")</f>
        <v>102.06515933772478</v>
      </c>
      <c r="I38" s="75"/>
      <c r="J38" s="83">
        <v>12</v>
      </c>
      <c r="K38" s="75">
        <v>723.4590000000003</v>
      </c>
      <c r="L38" s="75">
        <v>639.8899999999999</v>
      </c>
      <c r="M38" s="75">
        <v>711.314</v>
      </c>
      <c r="N38" s="75">
        <f>IF(AND(L38&gt;0,M38&gt;0),M38*100/L38,"")</f>
        <v>111.16191845473442</v>
      </c>
      <c r="O38" s="73" t="s">
        <v>193</v>
      </c>
      <c r="P38" s="75"/>
      <c r="Q38" s="75"/>
      <c r="R38" s="83"/>
      <c r="S38" s="75"/>
      <c r="T38" s="75"/>
      <c r="U38" s="75"/>
      <c r="V38" s="75">
        <f aca="true" t="shared" si="14" ref="V38:V55">IF(AND(T38&gt;0,U38&gt;0),U38*100/T38,"")</f>
      </c>
      <c r="W38" s="75"/>
      <c r="X38" s="83">
        <v>11</v>
      </c>
      <c r="Y38" s="75">
        <v>92.81799999999998</v>
      </c>
      <c r="Z38" s="75">
        <v>77.86200000000002</v>
      </c>
      <c r="AA38" s="75">
        <v>103.23599999999999</v>
      </c>
      <c r="AB38" s="75">
        <f aca="true" t="shared" si="15" ref="AB38:AB55">IF(AND(Z38&gt;0,AA38&gt;0),AA38*100/Z38,"")</f>
        <v>132.5884256761963</v>
      </c>
      <c r="AC38" s="73" t="s">
        <v>302</v>
      </c>
      <c r="AD38" s="75"/>
      <c r="AE38" s="75"/>
      <c r="AF38" s="83">
        <v>10</v>
      </c>
      <c r="AG38" s="75">
        <v>26.8</v>
      </c>
      <c r="AH38" s="75">
        <v>39</v>
      </c>
      <c r="AI38" s="75">
        <v>33.9</v>
      </c>
      <c r="AJ38" s="75">
        <f t="shared" si="10"/>
        <v>86.92307692307692</v>
      </c>
      <c r="AK38" s="75"/>
      <c r="AL38" s="83">
        <v>12</v>
      </c>
      <c r="AM38" s="75">
        <v>4.208</v>
      </c>
      <c r="AN38" s="75">
        <v>5.140000000000001</v>
      </c>
      <c r="AO38" s="75">
        <v>6.069000000000001</v>
      </c>
      <c r="AP38" s="75">
        <f t="shared" si="13"/>
        <v>118.0739299610895</v>
      </c>
    </row>
    <row r="39" spans="1:42" s="73" customFormat="1" ht="11.25" customHeight="1">
      <c r="A39" s="73" t="s">
        <v>158</v>
      </c>
      <c r="B39" s="75"/>
      <c r="C39" s="75"/>
      <c r="D39" s="83">
        <v>12</v>
      </c>
      <c r="E39" s="75">
        <v>65.96622</v>
      </c>
      <c r="F39" s="75">
        <v>60.055</v>
      </c>
      <c r="G39" s="75">
        <v>61.965</v>
      </c>
      <c r="H39" s="75">
        <f>IF(AND(F39&gt;0,G39&gt;0),G39*100/F39,"")</f>
        <v>103.1804179502123</v>
      </c>
      <c r="I39" s="75"/>
      <c r="J39" s="83">
        <v>12</v>
      </c>
      <c r="K39" s="75">
        <v>2141.349</v>
      </c>
      <c r="L39" s="75">
        <v>1881.92</v>
      </c>
      <c r="M39" s="75">
        <v>1976.312</v>
      </c>
      <c r="N39" s="75">
        <f>IF(AND(L39&gt;0,M39&gt;0),M39*100/L39,"")</f>
        <v>105.01572861758203</v>
      </c>
      <c r="O39" s="73" t="s">
        <v>194</v>
      </c>
      <c r="P39" s="75"/>
      <c r="Q39" s="75"/>
      <c r="R39" s="83"/>
      <c r="S39" s="75"/>
      <c r="T39" s="75"/>
      <c r="U39" s="75"/>
      <c r="V39" s="75">
        <f t="shared" si="14"/>
      </c>
      <c r="W39" s="75"/>
      <c r="X39" s="83">
        <v>11</v>
      </c>
      <c r="Y39" s="75">
        <v>490.919</v>
      </c>
      <c r="Z39" s="75">
        <v>419.81699999999995</v>
      </c>
      <c r="AA39" s="75">
        <v>454.31999999999994</v>
      </c>
      <c r="AB39" s="75">
        <f t="shared" si="15"/>
        <v>108.21858095312957</v>
      </c>
      <c r="AC39" s="73" t="s">
        <v>143</v>
      </c>
      <c r="AD39" s="75"/>
      <c r="AE39" s="75"/>
      <c r="AF39" s="83">
        <v>11</v>
      </c>
      <c r="AG39" s="75">
        <v>2.698</v>
      </c>
      <c r="AH39" s="75">
        <v>2.592</v>
      </c>
      <c r="AI39" s="75">
        <v>2.426</v>
      </c>
      <c r="AJ39" s="75">
        <f t="shared" si="10"/>
        <v>93.59567901234568</v>
      </c>
      <c r="AK39" s="75"/>
      <c r="AL39" s="83">
        <v>12</v>
      </c>
      <c r="AM39" s="75">
        <v>70.27499999999999</v>
      </c>
      <c r="AN39" s="75">
        <v>70.238</v>
      </c>
      <c r="AO39" s="75">
        <v>64.932</v>
      </c>
      <c r="AP39" s="75">
        <f t="shared" si="13"/>
        <v>92.44568467211481</v>
      </c>
    </row>
    <row r="40" spans="2:28" s="73" customFormat="1" ht="11.25" customHeight="1">
      <c r="B40" s="75"/>
      <c r="C40" s="75"/>
      <c r="D40" s="83"/>
      <c r="E40" s="75"/>
      <c r="F40" s="75"/>
      <c r="G40" s="75"/>
      <c r="H40" s="75"/>
      <c r="I40" s="75"/>
      <c r="J40" s="83"/>
      <c r="K40" s="75"/>
      <c r="L40" s="75"/>
      <c r="M40" s="75"/>
      <c r="N40" s="75"/>
      <c r="O40" s="73" t="s">
        <v>296</v>
      </c>
      <c r="P40" s="75"/>
      <c r="Q40" s="75"/>
      <c r="R40" s="83"/>
      <c r="S40" s="75"/>
      <c r="T40" s="75"/>
      <c r="U40" s="75"/>
      <c r="V40" s="75"/>
      <c r="W40" s="75"/>
      <c r="X40" s="83"/>
      <c r="Y40" s="75">
        <f>Y38+Y39</f>
        <v>583.737</v>
      </c>
      <c r="Z40" s="75">
        <f>Z38+Z39</f>
        <v>497.679</v>
      </c>
      <c r="AA40" s="75">
        <f>AA38+AA39</f>
        <v>557.5559999999999</v>
      </c>
      <c r="AB40" s="75">
        <f t="shared" si="15"/>
        <v>112.03124905812781</v>
      </c>
    </row>
    <row r="41" spans="1:28" s="73" customFormat="1" ht="11.25" customHeight="1">
      <c r="A41" s="73" t="s">
        <v>133</v>
      </c>
      <c r="B41" s="75"/>
      <c r="C41" s="75"/>
      <c r="D41" s="83"/>
      <c r="E41" s="75"/>
      <c r="F41" s="75"/>
      <c r="G41" s="75"/>
      <c r="H41" s="75"/>
      <c r="I41" s="75"/>
      <c r="J41" s="83"/>
      <c r="K41" s="75"/>
      <c r="L41" s="75"/>
      <c r="M41" s="75"/>
      <c r="N41" s="75"/>
      <c r="O41" s="73" t="s">
        <v>195</v>
      </c>
      <c r="P41" s="75"/>
      <c r="Q41" s="75"/>
      <c r="R41" s="83"/>
      <c r="S41" s="75"/>
      <c r="T41" s="75"/>
      <c r="U41" s="75"/>
      <c r="V41" s="75">
        <f t="shared" si="14"/>
      </c>
      <c r="W41" s="75"/>
      <c r="X41" s="83">
        <v>11</v>
      </c>
      <c r="Y41" s="75">
        <v>308.12600000000003</v>
      </c>
      <c r="Z41" s="75">
        <v>248.97400000000002</v>
      </c>
      <c r="AA41" s="75">
        <v>297.7060000000001</v>
      </c>
      <c r="AB41" s="75">
        <f t="shared" si="15"/>
        <v>119.57312811779545</v>
      </c>
    </row>
    <row r="42" spans="1:28" s="73" customFormat="1" ht="11.25" customHeight="1">
      <c r="A42" s="73" t="s">
        <v>134</v>
      </c>
      <c r="B42" s="75"/>
      <c r="C42" s="75"/>
      <c r="D42" s="83">
        <v>9</v>
      </c>
      <c r="E42" s="75">
        <v>8.93</v>
      </c>
      <c r="F42" s="75">
        <v>7.764</v>
      </c>
      <c r="G42" s="75">
        <v>8.623</v>
      </c>
      <c r="H42" s="75">
        <f aca="true" t="shared" si="16" ref="H42:H49">IF(AND(F42&gt;0,G42&gt;0),G42*100/F42,"")</f>
        <v>111.06388459556929</v>
      </c>
      <c r="I42" s="75"/>
      <c r="J42" s="83">
        <v>9</v>
      </c>
      <c r="K42" s="75">
        <v>565.57</v>
      </c>
      <c r="L42" s="75">
        <v>531.22</v>
      </c>
      <c r="M42" s="75">
        <v>374.98</v>
      </c>
      <c r="N42" s="75">
        <f aca="true" t="shared" si="17" ref="N42:N49">IF(AND(L42&gt;0,M42&gt;0),M42*100/L42,"")</f>
        <v>70.58845675991114</v>
      </c>
      <c r="O42" s="73" t="s">
        <v>196</v>
      </c>
      <c r="P42" s="75"/>
      <c r="Q42" s="75"/>
      <c r="R42" s="83"/>
      <c r="S42" s="75"/>
      <c r="T42" s="75"/>
      <c r="U42" s="75"/>
      <c r="V42" s="75">
        <f t="shared" si="14"/>
      </c>
      <c r="W42" s="75"/>
      <c r="X42" s="83">
        <v>11</v>
      </c>
      <c r="Y42" s="75">
        <v>112.26999999999998</v>
      </c>
      <c r="Z42" s="75">
        <v>91.984</v>
      </c>
      <c r="AA42" s="75">
        <v>120.712</v>
      </c>
      <c r="AB42" s="75">
        <f t="shared" si="15"/>
        <v>131.23151852496088</v>
      </c>
    </row>
    <row r="43" spans="1:28" s="73" customFormat="1" ht="11.25" customHeight="1">
      <c r="A43" s="73" t="s">
        <v>159</v>
      </c>
      <c r="B43" s="75"/>
      <c r="C43" s="75"/>
      <c r="D43" s="83">
        <v>12</v>
      </c>
      <c r="E43" s="75">
        <v>20.63304</v>
      </c>
      <c r="F43" s="75">
        <v>16.944</v>
      </c>
      <c r="G43" s="75">
        <v>26.922</v>
      </c>
      <c r="H43" s="75">
        <f t="shared" si="16"/>
        <v>158.88810198300285</v>
      </c>
      <c r="I43" s="75"/>
      <c r="J43" s="83">
        <v>12</v>
      </c>
      <c r="K43" s="75">
        <v>1614.2579999999998</v>
      </c>
      <c r="L43" s="75">
        <v>1539.8669999999997</v>
      </c>
      <c r="M43" s="75">
        <v>2541.294</v>
      </c>
      <c r="N43" s="75">
        <f t="shared" si="17"/>
        <v>165.0333437887818</v>
      </c>
      <c r="O43" s="73" t="s">
        <v>197</v>
      </c>
      <c r="P43" s="75"/>
      <c r="Q43" s="75"/>
      <c r="R43" s="83"/>
      <c r="S43" s="75"/>
      <c r="T43" s="75"/>
      <c r="U43" s="75"/>
      <c r="V43" s="75">
        <f t="shared" si="14"/>
      </c>
      <c r="W43" s="75"/>
      <c r="X43" s="83">
        <v>11</v>
      </c>
      <c r="Y43" s="75">
        <v>113.55999999999999</v>
      </c>
      <c r="Z43" s="75">
        <v>117.782</v>
      </c>
      <c r="AA43" s="75">
        <v>109.22600000000001</v>
      </c>
      <c r="AB43" s="75">
        <f t="shared" si="15"/>
        <v>92.73573211526381</v>
      </c>
    </row>
    <row r="44" spans="1:28" s="73" customFormat="1" ht="11.25" customHeight="1">
      <c r="A44" s="73" t="s">
        <v>277</v>
      </c>
      <c r="B44" s="75"/>
      <c r="C44" s="75"/>
      <c r="D44" s="83"/>
      <c r="E44" s="75">
        <f>E42+E43</f>
        <v>29.56304</v>
      </c>
      <c r="F44" s="75">
        <f>F42+F43</f>
        <v>24.708</v>
      </c>
      <c r="G44" s="75">
        <f>G42+G43</f>
        <v>35.545</v>
      </c>
      <c r="H44" s="75">
        <f t="shared" si="16"/>
        <v>143.86028816577627</v>
      </c>
      <c r="I44" s="75"/>
      <c r="J44" s="83"/>
      <c r="K44" s="75">
        <f>K42+K43</f>
        <v>2179.828</v>
      </c>
      <c r="L44" s="75">
        <f>L42+L43</f>
        <v>2071.0869999999995</v>
      </c>
      <c r="M44" s="75">
        <f>M42+M43</f>
        <v>2916.274</v>
      </c>
      <c r="N44" s="75">
        <f t="shared" si="17"/>
        <v>140.80886027482188</v>
      </c>
      <c r="O44" s="73" t="s">
        <v>303</v>
      </c>
      <c r="P44" s="75"/>
      <c r="Q44" s="75"/>
      <c r="R44" s="83"/>
      <c r="S44" s="75"/>
      <c r="T44" s="75"/>
      <c r="U44" s="75"/>
      <c r="V44" s="75">
        <f t="shared" si="14"/>
      </c>
      <c r="W44" s="75"/>
      <c r="X44" s="83">
        <v>9</v>
      </c>
      <c r="Y44" s="75">
        <v>744.391</v>
      </c>
      <c r="Z44" s="75">
        <v>568.775</v>
      </c>
      <c r="AA44" s="75">
        <v>829.29</v>
      </c>
      <c r="AB44" s="75">
        <f t="shared" si="15"/>
        <v>145.80282185398445</v>
      </c>
    </row>
    <row r="45" spans="1:28" s="73" customFormat="1" ht="11.25" customHeight="1">
      <c r="A45" s="73" t="s">
        <v>278</v>
      </c>
      <c r="B45" s="75"/>
      <c r="C45" s="75"/>
      <c r="D45" s="83">
        <v>7</v>
      </c>
      <c r="E45" s="75">
        <v>57.195</v>
      </c>
      <c r="F45" s="75">
        <v>51.863</v>
      </c>
      <c r="G45" s="75">
        <v>51.646</v>
      </c>
      <c r="H45" s="75">
        <f t="shared" si="16"/>
        <v>99.581589958159</v>
      </c>
      <c r="I45" s="75"/>
      <c r="J45" s="83">
        <v>12</v>
      </c>
      <c r="K45" s="75">
        <v>155.042</v>
      </c>
      <c r="L45" s="75">
        <v>122.74</v>
      </c>
      <c r="M45" s="75">
        <v>86.60600000000001</v>
      </c>
      <c r="N45" s="75">
        <f t="shared" si="17"/>
        <v>70.56053446309272</v>
      </c>
      <c r="O45" s="73" t="s">
        <v>198</v>
      </c>
      <c r="P45" s="75"/>
      <c r="Q45" s="75"/>
      <c r="R45" s="83"/>
      <c r="S45" s="75"/>
      <c r="T45" s="75"/>
      <c r="U45" s="75"/>
      <c r="V45" s="75">
        <f t="shared" si="14"/>
      </c>
      <c r="W45" s="75"/>
      <c r="X45" s="83">
        <v>11</v>
      </c>
      <c r="Y45" s="75">
        <v>181.38000000000002</v>
      </c>
      <c r="Z45" s="75">
        <v>165.04500000000002</v>
      </c>
      <c r="AA45" s="75">
        <v>163.165</v>
      </c>
      <c r="AB45" s="75">
        <f t="shared" si="15"/>
        <v>98.8609167196825</v>
      </c>
    </row>
    <row r="46" spans="1:28" s="73" customFormat="1" ht="11.25" customHeight="1">
      <c r="A46" s="73" t="s">
        <v>160</v>
      </c>
      <c r="B46" s="75"/>
      <c r="C46" s="75"/>
      <c r="D46" s="83">
        <v>11</v>
      </c>
      <c r="E46" s="75">
        <v>626.41697</v>
      </c>
      <c r="F46" s="75">
        <v>876.671</v>
      </c>
      <c r="G46" s="75">
        <v>766.594</v>
      </c>
      <c r="H46" s="75">
        <f t="shared" si="16"/>
        <v>87.44375027804045</v>
      </c>
      <c r="I46" s="75"/>
      <c r="J46" s="83">
        <v>11</v>
      </c>
      <c r="K46" s="75">
        <v>767.096</v>
      </c>
      <c r="L46" s="75">
        <v>820.2409999999999</v>
      </c>
      <c r="M46" s="75">
        <v>868.092</v>
      </c>
      <c r="N46" s="75">
        <f t="shared" si="17"/>
        <v>105.83377324469274</v>
      </c>
      <c r="O46" s="73" t="s">
        <v>199</v>
      </c>
      <c r="P46" s="75"/>
      <c r="Q46" s="75"/>
      <c r="R46" s="83"/>
      <c r="S46" s="75"/>
      <c r="T46" s="75"/>
      <c r="U46" s="75"/>
      <c r="V46" s="75">
        <f t="shared" si="14"/>
      </c>
      <c r="W46" s="75"/>
      <c r="X46" s="83">
        <v>11</v>
      </c>
      <c r="Y46" s="75">
        <v>417.551</v>
      </c>
      <c r="Z46" s="75">
        <v>348.87399999999997</v>
      </c>
      <c r="AA46" s="75">
        <v>429.312</v>
      </c>
      <c r="AB46" s="75">
        <f t="shared" si="15"/>
        <v>123.05646164517852</v>
      </c>
    </row>
    <row r="47" spans="1:28" s="73" customFormat="1" ht="11.25" customHeight="1">
      <c r="A47" s="73" t="s">
        <v>161</v>
      </c>
      <c r="B47" s="75"/>
      <c r="C47" s="75"/>
      <c r="D47" s="83">
        <v>11</v>
      </c>
      <c r="E47" s="75">
        <v>1.5537999999999998</v>
      </c>
      <c r="F47" s="75">
        <v>1.33</v>
      </c>
      <c r="G47" s="75">
        <v>2.403</v>
      </c>
      <c r="H47" s="75">
        <f t="shared" si="16"/>
        <v>180.6766917293233</v>
      </c>
      <c r="I47" s="75"/>
      <c r="J47" s="83">
        <v>11</v>
      </c>
      <c r="K47" s="75">
        <v>4.771000000000001</v>
      </c>
      <c r="L47" s="75">
        <v>3.708</v>
      </c>
      <c r="M47" s="75">
        <v>7.212</v>
      </c>
      <c r="N47" s="75">
        <f t="shared" si="17"/>
        <v>194.49838187702264</v>
      </c>
      <c r="O47" s="73" t="s">
        <v>200</v>
      </c>
      <c r="P47" s="75"/>
      <c r="Q47" s="75"/>
      <c r="R47" s="83"/>
      <c r="S47" s="75"/>
      <c r="T47" s="75"/>
      <c r="U47" s="75"/>
      <c r="V47" s="75">
        <f t="shared" si="14"/>
      </c>
      <c r="W47" s="75"/>
      <c r="X47" s="83">
        <v>10</v>
      </c>
      <c r="Y47" s="75">
        <v>52.198</v>
      </c>
      <c r="Z47" s="75">
        <v>43.800000000000004</v>
      </c>
      <c r="AA47" s="75">
        <v>44.394</v>
      </c>
      <c r="AB47" s="75">
        <f t="shared" si="15"/>
        <v>101.35616438356162</v>
      </c>
    </row>
    <row r="48" spans="1:28" s="73" customFormat="1" ht="11.25" customHeight="1">
      <c r="A48" s="73" t="s">
        <v>162</v>
      </c>
      <c r="B48" s="75"/>
      <c r="C48" s="75"/>
      <c r="D48" s="83">
        <v>7</v>
      </c>
      <c r="E48" s="75">
        <v>92.098</v>
      </c>
      <c r="F48" s="75">
        <v>130.066</v>
      </c>
      <c r="G48" s="75">
        <v>114.627</v>
      </c>
      <c r="H48" s="75">
        <f t="shared" si="16"/>
        <v>88.1298725262559</v>
      </c>
      <c r="I48" s="75"/>
      <c r="J48" s="83">
        <v>7</v>
      </c>
      <c r="K48" s="75">
        <v>237.08100000000002</v>
      </c>
      <c r="L48" s="75">
        <v>253.20000000000002</v>
      </c>
      <c r="M48" s="75">
        <v>185.84</v>
      </c>
      <c r="N48" s="75">
        <f t="shared" si="17"/>
        <v>73.39652448657188</v>
      </c>
      <c r="O48" s="73" t="s">
        <v>201</v>
      </c>
      <c r="P48" s="75"/>
      <c r="Q48" s="75"/>
      <c r="R48" s="83"/>
      <c r="S48" s="75"/>
      <c r="T48" s="75"/>
      <c r="U48" s="75"/>
      <c r="V48" s="75">
        <f t="shared" si="14"/>
      </c>
      <c r="W48" s="75"/>
      <c r="X48" s="83">
        <v>12</v>
      </c>
      <c r="Y48" s="75">
        <v>27.343</v>
      </c>
      <c r="Z48" s="75">
        <v>27.593</v>
      </c>
      <c r="AA48" s="75">
        <v>26.892999999999997</v>
      </c>
      <c r="AB48" s="75">
        <f t="shared" si="15"/>
        <v>97.46312470554125</v>
      </c>
    </row>
    <row r="49" spans="1:28" s="73" customFormat="1" ht="11.25" customHeight="1">
      <c r="A49" s="73" t="s">
        <v>279</v>
      </c>
      <c r="B49" s="75"/>
      <c r="C49" s="75"/>
      <c r="D49" s="83">
        <v>10</v>
      </c>
      <c r="E49" s="75">
        <v>7.896</v>
      </c>
      <c r="F49" s="75">
        <v>6.017</v>
      </c>
      <c r="G49" s="75">
        <v>5.79</v>
      </c>
      <c r="H49" s="75">
        <f t="shared" si="16"/>
        <v>96.22735582516204</v>
      </c>
      <c r="I49" s="75"/>
      <c r="J49" s="83">
        <v>11</v>
      </c>
      <c r="K49" s="75">
        <v>25.272</v>
      </c>
      <c r="L49" s="75">
        <v>19.937</v>
      </c>
      <c r="M49" s="75">
        <v>18.121</v>
      </c>
      <c r="N49" s="75">
        <f t="shared" si="17"/>
        <v>90.89130761899985</v>
      </c>
      <c r="O49" s="73" t="s">
        <v>202</v>
      </c>
      <c r="P49" s="75"/>
      <c r="Q49" s="75"/>
      <c r="R49" s="83"/>
      <c r="S49" s="75"/>
      <c r="T49" s="75"/>
      <c r="U49" s="75"/>
      <c r="V49" s="75">
        <f t="shared" si="14"/>
      </c>
      <c r="W49" s="75"/>
      <c r="X49" s="83">
        <v>11</v>
      </c>
      <c r="Y49" s="75">
        <v>115.47251600000001</v>
      </c>
      <c r="Z49" s="75">
        <v>105.947</v>
      </c>
      <c r="AA49" s="75">
        <v>84.72552</v>
      </c>
      <c r="AB49" s="75">
        <f t="shared" si="15"/>
        <v>79.9697207094113</v>
      </c>
    </row>
    <row r="50" spans="2:28" s="73" customFormat="1" ht="11.25" customHeight="1">
      <c r="B50" s="75"/>
      <c r="C50" s="75"/>
      <c r="D50" s="83"/>
      <c r="E50" s="75"/>
      <c r="F50" s="75"/>
      <c r="G50" s="75"/>
      <c r="H50" s="75"/>
      <c r="I50" s="75"/>
      <c r="J50" s="83"/>
      <c r="K50" s="75"/>
      <c r="L50" s="75"/>
      <c r="M50" s="75"/>
      <c r="N50" s="75"/>
      <c r="O50" s="73" t="s">
        <v>203</v>
      </c>
      <c r="P50" s="75"/>
      <c r="Q50" s="75"/>
      <c r="R50" s="83"/>
      <c r="S50" s="75"/>
      <c r="T50" s="75"/>
      <c r="U50" s="75"/>
      <c r="V50" s="75">
        <f t="shared" si="14"/>
      </c>
      <c r="W50" s="75"/>
      <c r="X50" s="83">
        <v>10</v>
      </c>
      <c r="Y50" s="75">
        <v>441.29799999999994</v>
      </c>
      <c r="Z50" s="75">
        <v>317.04900000000004</v>
      </c>
      <c r="AA50" s="75">
        <v>526.246</v>
      </c>
      <c r="AB50" s="75">
        <f t="shared" si="15"/>
        <v>165.98254528479822</v>
      </c>
    </row>
    <row r="51" spans="1:28" s="73" customFormat="1" ht="11.25" customHeight="1">
      <c r="A51" s="73" t="s">
        <v>163</v>
      </c>
      <c r="B51" s="75"/>
      <c r="C51" s="75"/>
      <c r="D51" s="83"/>
      <c r="E51" s="75"/>
      <c r="F51" s="75"/>
      <c r="G51" s="75"/>
      <c r="H51" s="75"/>
      <c r="I51" s="75"/>
      <c r="J51" s="83"/>
      <c r="K51" s="75"/>
      <c r="L51" s="75"/>
      <c r="M51" s="75"/>
      <c r="N51" s="75"/>
      <c r="O51" s="73" t="s">
        <v>304</v>
      </c>
      <c r="P51" s="75"/>
      <c r="Q51" s="75"/>
      <c r="R51" s="83"/>
      <c r="S51" s="75"/>
      <c r="T51" s="75"/>
      <c r="U51" s="75"/>
      <c r="V51" s="75">
        <f t="shared" si="14"/>
      </c>
      <c r="W51" s="75"/>
      <c r="X51" s="83">
        <v>11</v>
      </c>
      <c r="Y51" s="75">
        <v>17.136999999999997</v>
      </c>
      <c r="Z51" s="75">
        <v>16.650000000000002</v>
      </c>
      <c r="AA51" s="75">
        <v>15.452999999999998</v>
      </c>
      <c r="AB51" s="75">
        <f t="shared" si="15"/>
        <v>92.81081081081078</v>
      </c>
    </row>
    <row r="52" spans="1:28" s="73" customFormat="1" ht="11.25" customHeight="1">
      <c r="A52" s="73" t="s">
        <v>280</v>
      </c>
      <c r="B52" s="75"/>
      <c r="C52" s="75"/>
      <c r="D52" s="83">
        <v>11</v>
      </c>
      <c r="E52" s="75">
        <v>110.228</v>
      </c>
      <c r="F52" s="75">
        <v>120.101</v>
      </c>
      <c r="G52" s="75">
        <v>111.34</v>
      </c>
      <c r="H52" s="75">
        <f>IF(AND(F52&gt;0,G52&gt;0),G52*100/F52,"")</f>
        <v>92.70530636714099</v>
      </c>
      <c r="I52" s="75"/>
      <c r="J52" s="83">
        <v>11</v>
      </c>
      <c r="K52" s="75">
        <v>4074.027</v>
      </c>
      <c r="L52" s="75">
        <v>4237.009999999998</v>
      </c>
      <c r="M52" s="75">
        <v>5269.971999999999</v>
      </c>
      <c r="N52" s="75">
        <f>IF(AND(L52&gt;0,M52&gt;0),M52*100/L52,"")</f>
        <v>124.37950347060782</v>
      </c>
      <c r="O52" s="73" t="s">
        <v>204</v>
      </c>
      <c r="P52" s="75"/>
      <c r="Q52" s="75"/>
      <c r="R52" s="83"/>
      <c r="S52" s="75"/>
      <c r="T52" s="75"/>
      <c r="U52" s="75"/>
      <c r="V52" s="75">
        <f t="shared" si="14"/>
      </c>
      <c r="W52" s="75"/>
      <c r="X52" s="83">
        <v>12</v>
      </c>
      <c r="Y52" s="75">
        <v>116.55699999999999</v>
      </c>
      <c r="Z52" s="75">
        <v>174.04700000000003</v>
      </c>
      <c r="AA52" s="75">
        <v>32.554</v>
      </c>
      <c r="AB52" s="75">
        <f t="shared" si="15"/>
        <v>18.704143133751227</v>
      </c>
    </row>
    <row r="53" spans="1:28" s="73" customFormat="1" ht="11.25" customHeight="1">
      <c r="A53" s="73" t="s">
        <v>281</v>
      </c>
      <c r="B53" s="75"/>
      <c r="C53" s="75"/>
      <c r="D53" s="83">
        <v>11</v>
      </c>
      <c r="E53" s="75">
        <v>233.85009</v>
      </c>
      <c r="F53" s="75">
        <v>227.209</v>
      </c>
      <c r="G53" s="75">
        <v>219.946</v>
      </c>
      <c r="H53" s="75">
        <f>IF(AND(F53&gt;0,G53&gt;0),G53*100/F53,"")</f>
        <v>96.80338366878073</v>
      </c>
      <c r="I53" s="75"/>
      <c r="J53" s="83">
        <v>11</v>
      </c>
      <c r="K53" s="75">
        <v>9095.316</v>
      </c>
      <c r="L53" s="75">
        <v>7649.051000000001</v>
      </c>
      <c r="M53" s="75">
        <v>6770.17</v>
      </c>
      <c r="N53" s="75">
        <f>IF(AND(L53&gt;0,M53&gt;0),M53*100/L53,"")</f>
        <v>88.50993410816582</v>
      </c>
      <c r="O53" s="73" t="s">
        <v>205</v>
      </c>
      <c r="P53" s="75"/>
      <c r="Q53" s="75"/>
      <c r="R53" s="83"/>
      <c r="S53" s="75"/>
      <c r="T53" s="75"/>
      <c r="U53" s="75"/>
      <c r="V53" s="75">
        <f t="shared" si="14"/>
      </c>
      <c r="W53" s="75"/>
      <c r="X53" s="83">
        <v>6</v>
      </c>
      <c r="Y53" s="75">
        <v>48.830999999999996</v>
      </c>
      <c r="Z53" s="75">
        <v>45.421</v>
      </c>
      <c r="AA53" s="75">
        <v>32.522999999999996</v>
      </c>
      <c r="AB53" s="75">
        <f t="shared" si="15"/>
        <v>71.6034433411858</v>
      </c>
    </row>
    <row r="54" spans="1:28" s="73" customFormat="1" ht="11.25" customHeight="1">
      <c r="A54" s="73" t="s">
        <v>282</v>
      </c>
      <c r="B54" s="75"/>
      <c r="C54" s="75"/>
      <c r="D54" s="83">
        <v>11</v>
      </c>
      <c r="E54" s="75">
        <v>159.335</v>
      </c>
      <c r="F54" s="75">
        <v>170.914</v>
      </c>
      <c r="G54" s="75">
        <v>195.586</v>
      </c>
      <c r="H54" s="75">
        <f>IF(AND(F54&gt;0,G54&gt;0),G54*100/F54,"")</f>
        <v>114.43533004903053</v>
      </c>
      <c r="I54" s="75"/>
      <c r="J54" s="83">
        <v>11</v>
      </c>
      <c r="K54" s="75">
        <v>2197.299</v>
      </c>
      <c r="L54" s="75">
        <v>2005.8399999999997</v>
      </c>
      <c r="M54" s="75">
        <v>1272.332</v>
      </c>
      <c r="N54" s="75">
        <f>IF(AND(L54&gt;0,M54&gt;0),M54*100/L54,"")</f>
        <v>63.431380369321595</v>
      </c>
      <c r="O54" s="73" t="s">
        <v>305</v>
      </c>
      <c r="P54" s="75"/>
      <c r="Q54" s="75"/>
      <c r="R54" s="83"/>
      <c r="S54" s="75"/>
      <c r="T54" s="75"/>
      <c r="U54" s="75"/>
      <c r="V54" s="75">
        <f t="shared" si="14"/>
      </c>
      <c r="W54" s="75"/>
      <c r="X54" s="83">
        <v>11</v>
      </c>
      <c r="Y54" s="75">
        <v>313.283</v>
      </c>
      <c r="Z54" s="75">
        <v>263.59700000000004</v>
      </c>
      <c r="AA54" s="75">
        <v>303.82900000000006</v>
      </c>
      <c r="AB54" s="75">
        <f t="shared" si="15"/>
        <v>115.26269267100916</v>
      </c>
    </row>
    <row r="55" spans="2:28" s="73" customFormat="1" ht="11.25" customHeight="1">
      <c r="B55" s="75"/>
      <c r="C55" s="75"/>
      <c r="D55" s="83"/>
      <c r="E55" s="75"/>
      <c r="F55" s="75"/>
      <c r="G55" s="75"/>
      <c r="H55" s="75"/>
      <c r="I55" s="75"/>
      <c r="J55" s="83"/>
      <c r="K55" s="75"/>
      <c r="L55" s="75"/>
      <c r="M55" s="75"/>
      <c r="N55" s="75"/>
      <c r="O55" s="73" t="s">
        <v>306</v>
      </c>
      <c r="P55" s="75"/>
      <c r="Q55" s="75"/>
      <c r="R55" s="83"/>
      <c r="S55" s="75"/>
      <c r="T55" s="75"/>
      <c r="U55" s="75"/>
      <c r="V55" s="75">
        <f t="shared" si="14"/>
      </c>
      <c r="W55" s="75"/>
      <c r="X55" s="83">
        <v>11</v>
      </c>
      <c r="Y55" s="75">
        <v>5.0440000000000005</v>
      </c>
      <c r="Z55" s="75">
        <v>8.238999999999999</v>
      </c>
      <c r="AA55" s="75">
        <v>6.780000000000001</v>
      </c>
      <c r="AB55" s="75">
        <f t="shared" si="15"/>
        <v>82.29154023546549</v>
      </c>
    </row>
    <row r="56" spans="1:28" s="73" customFormat="1" ht="11.25" customHeight="1">
      <c r="A56" s="73" t="s">
        <v>135</v>
      </c>
      <c r="B56" s="75"/>
      <c r="C56" s="75"/>
      <c r="D56" s="83"/>
      <c r="E56" s="75"/>
      <c r="F56" s="75"/>
      <c r="G56" s="75"/>
      <c r="H56" s="75"/>
      <c r="I56" s="75"/>
      <c r="J56" s="83"/>
      <c r="K56" s="75"/>
      <c r="L56" s="75"/>
      <c r="M56" s="75"/>
      <c r="N56" s="75"/>
      <c r="P56" s="75"/>
      <c r="Q56" s="75"/>
      <c r="R56" s="83"/>
      <c r="S56" s="75"/>
      <c r="T56" s="75"/>
      <c r="U56" s="75"/>
      <c r="V56" s="75"/>
      <c r="W56" s="75"/>
      <c r="X56" s="83"/>
      <c r="Y56" s="75"/>
      <c r="Z56" s="75"/>
      <c r="AA56" s="75"/>
      <c r="AB56" s="75"/>
    </row>
    <row r="57" spans="1:28" s="73" customFormat="1" ht="11.25" customHeight="1">
      <c r="A57" s="73" t="s">
        <v>164</v>
      </c>
      <c r="B57" s="75"/>
      <c r="C57" s="75"/>
      <c r="D57" s="83">
        <v>11</v>
      </c>
      <c r="E57" s="75">
        <v>5.428</v>
      </c>
      <c r="F57" s="75">
        <v>6.66</v>
      </c>
      <c r="G57" s="75">
        <v>5.899</v>
      </c>
      <c r="H57" s="75">
        <f aca="true" t="shared" si="18" ref="H57:H78">IF(AND(F57&gt;0,G57&gt;0),G57*100/F57,"")</f>
        <v>88.57357357357357</v>
      </c>
      <c r="I57" s="75"/>
      <c r="J57" s="83">
        <v>11</v>
      </c>
      <c r="K57" s="75">
        <v>185.23700000000002</v>
      </c>
      <c r="L57" s="75">
        <v>228.136</v>
      </c>
      <c r="M57" s="75">
        <v>179.463</v>
      </c>
      <c r="N57" s="75">
        <f aca="true" t="shared" si="19" ref="N57:N78">IF(AND(L57&gt;0,M57&gt;0),M57*100/L57,"")</f>
        <v>78.6649191710208</v>
      </c>
      <c r="O57" s="73" t="s">
        <v>206</v>
      </c>
      <c r="P57" s="75"/>
      <c r="Q57" s="75"/>
      <c r="R57" s="83"/>
      <c r="S57" s="75"/>
      <c r="T57" s="75"/>
      <c r="U57" s="75"/>
      <c r="V57" s="75"/>
      <c r="W57" s="75"/>
      <c r="X57" s="83"/>
      <c r="Y57" s="75"/>
      <c r="Z57" s="75"/>
      <c r="AA57" s="75"/>
      <c r="AB57" s="75"/>
    </row>
    <row r="58" spans="1:28" s="73" customFormat="1" ht="11.25" customHeight="1">
      <c r="A58" s="73" t="s">
        <v>165</v>
      </c>
      <c r="B58" s="75"/>
      <c r="C58" s="75"/>
      <c r="D58" s="83">
        <v>7</v>
      </c>
      <c r="E58" s="75">
        <v>13.52</v>
      </c>
      <c r="F58" s="75">
        <v>13.131</v>
      </c>
      <c r="G58" s="75">
        <v>12.785</v>
      </c>
      <c r="H58" s="75">
        <f t="shared" si="18"/>
        <v>97.3650140887975</v>
      </c>
      <c r="I58" s="75"/>
      <c r="J58" s="83">
        <v>7</v>
      </c>
      <c r="K58" s="75">
        <v>62.17400000000001</v>
      </c>
      <c r="L58" s="75">
        <v>44.963</v>
      </c>
      <c r="M58" s="75">
        <v>48.86699999999999</v>
      </c>
      <c r="N58" s="75">
        <f t="shared" si="19"/>
        <v>108.6826946600538</v>
      </c>
      <c r="O58" s="73" t="s">
        <v>207</v>
      </c>
      <c r="P58" s="75"/>
      <c r="Q58" s="75"/>
      <c r="R58" s="83"/>
      <c r="S58" s="75"/>
      <c r="T58" s="75"/>
      <c r="U58" s="75"/>
      <c r="V58" s="75">
        <f>IF(AND(T58&gt;0,U58&gt;0),U58*100/T58,"")</f>
      </c>
      <c r="W58" s="75"/>
      <c r="X58" s="83">
        <v>11</v>
      </c>
      <c r="Y58" s="75">
        <v>307.49600000000004</v>
      </c>
      <c r="Z58" s="75">
        <v>292.394</v>
      </c>
      <c r="AA58" s="75">
        <v>333.899</v>
      </c>
      <c r="AB58" s="75">
        <f>IF(AND(Z58&gt;0,AA58&gt;0),AA58*100/Z58,"")</f>
        <v>114.19488771999426</v>
      </c>
    </row>
    <row r="59" spans="1:28" s="73" customFormat="1" ht="11.25" customHeight="1">
      <c r="A59" s="73" t="s">
        <v>166</v>
      </c>
      <c r="B59" s="75"/>
      <c r="C59" s="75"/>
      <c r="D59" s="83">
        <v>11</v>
      </c>
      <c r="E59" s="75">
        <v>33.705</v>
      </c>
      <c r="F59" s="75">
        <v>33.411</v>
      </c>
      <c r="G59" s="75">
        <v>32.027</v>
      </c>
      <c r="H59" s="75">
        <f t="shared" si="18"/>
        <v>95.85765167160517</v>
      </c>
      <c r="I59" s="75"/>
      <c r="J59" s="83">
        <v>11</v>
      </c>
      <c r="K59" s="75">
        <v>1076.7330000000002</v>
      </c>
      <c r="L59" s="75">
        <v>966.543</v>
      </c>
      <c r="M59" s="75">
        <v>1024.581</v>
      </c>
      <c r="N59" s="75">
        <f t="shared" si="19"/>
        <v>106.00469922186596</v>
      </c>
      <c r="O59" s="73" t="s">
        <v>316</v>
      </c>
      <c r="P59" s="75"/>
      <c r="Q59" s="75"/>
      <c r="R59" s="83"/>
      <c r="S59" s="75"/>
      <c r="T59" s="75"/>
      <c r="U59" s="75"/>
      <c r="V59" s="75">
        <f>IF(AND(T59&gt;0,U59&gt;0),U59*100/T59,"")</f>
      </c>
      <c r="W59" s="75"/>
      <c r="X59" s="83">
        <v>11</v>
      </c>
      <c r="Y59" s="75">
        <v>0.8</v>
      </c>
      <c r="Z59" s="75">
        <v>0.7160000000000001</v>
      </c>
      <c r="AA59" s="75">
        <v>0.387</v>
      </c>
      <c r="AB59" s="75">
        <f>IF(AND(Z59&gt;0,AA59&gt;0),AA59*100/Z59,"")</f>
        <v>54.050279329608934</v>
      </c>
    </row>
    <row r="60" spans="1:28" s="73" customFormat="1" ht="11.25" customHeight="1">
      <c r="A60" s="73" t="s">
        <v>167</v>
      </c>
      <c r="B60" s="75"/>
      <c r="C60" s="75"/>
      <c r="D60" s="83">
        <v>11</v>
      </c>
      <c r="E60" s="75">
        <v>23.202</v>
      </c>
      <c r="F60" s="75">
        <v>21.66</v>
      </c>
      <c r="G60" s="75">
        <v>21.707</v>
      </c>
      <c r="H60" s="75">
        <f t="shared" si="18"/>
        <v>100.21698984302864</v>
      </c>
      <c r="I60" s="75"/>
      <c r="J60" s="83">
        <v>11</v>
      </c>
      <c r="K60" s="75">
        <v>1318.061</v>
      </c>
      <c r="L60" s="75">
        <v>1163.589</v>
      </c>
      <c r="M60" s="75">
        <v>1153.0049999999999</v>
      </c>
      <c r="N60" s="75">
        <f t="shared" si="19"/>
        <v>99.09040047645689</v>
      </c>
      <c r="P60" s="75"/>
      <c r="Q60" s="75"/>
      <c r="R60" s="83"/>
      <c r="S60" s="75"/>
      <c r="T60" s="75"/>
      <c r="U60" s="75"/>
      <c r="V60" s="75"/>
      <c r="W60" s="75"/>
      <c r="X60" s="83"/>
      <c r="Y60" s="75"/>
      <c r="Z60" s="75"/>
      <c r="AA60" s="75"/>
      <c r="AB60" s="75"/>
    </row>
    <row r="61" spans="1:28" s="73" customFormat="1" ht="11.25" customHeight="1">
      <c r="A61" s="73" t="s">
        <v>168</v>
      </c>
      <c r="B61" s="75"/>
      <c r="C61" s="75"/>
      <c r="D61" s="83">
        <v>11</v>
      </c>
      <c r="E61" s="75">
        <v>19.069</v>
      </c>
      <c r="F61" s="75">
        <v>16.221</v>
      </c>
      <c r="G61" s="75">
        <v>16.301</v>
      </c>
      <c r="H61" s="75">
        <f t="shared" si="18"/>
        <v>100.49318784291967</v>
      </c>
      <c r="I61" s="75"/>
      <c r="J61" s="83">
        <v>11</v>
      </c>
      <c r="K61" s="75">
        <v>648.322</v>
      </c>
      <c r="L61" s="75">
        <v>524.0350000000001</v>
      </c>
      <c r="M61" s="75">
        <v>514.982</v>
      </c>
      <c r="N61" s="75">
        <f t="shared" si="19"/>
        <v>98.27244363449005</v>
      </c>
      <c r="O61" s="73" t="s">
        <v>208</v>
      </c>
      <c r="P61" s="75"/>
      <c r="Q61" s="75"/>
      <c r="R61" s="83"/>
      <c r="S61" s="75"/>
      <c r="T61" s="75"/>
      <c r="U61" s="75"/>
      <c r="V61" s="75"/>
      <c r="W61" s="75"/>
      <c r="X61" s="83"/>
      <c r="Y61" s="75"/>
      <c r="Z61" s="75"/>
      <c r="AA61" s="75"/>
      <c r="AB61" s="75"/>
    </row>
    <row r="62" spans="1:28" s="73" customFormat="1" ht="11.25" customHeight="1">
      <c r="A62" s="73" t="s">
        <v>136</v>
      </c>
      <c r="B62" s="75"/>
      <c r="C62" s="75"/>
      <c r="D62" s="83">
        <v>5</v>
      </c>
      <c r="E62" s="75">
        <v>9.595</v>
      </c>
      <c r="F62" s="75">
        <v>9.039</v>
      </c>
      <c r="G62" s="75">
        <v>9.228</v>
      </c>
      <c r="H62" s="75">
        <f t="shared" si="18"/>
        <v>102.09093926319282</v>
      </c>
      <c r="I62" s="75"/>
      <c r="J62" s="83">
        <v>5</v>
      </c>
      <c r="K62" s="75">
        <v>823.93</v>
      </c>
      <c r="L62" s="75">
        <v>772.9260000000002</v>
      </c>
      <c r="M62" s="75">
        <v>754.789</v>
      </c>
      <c r="N62" s="75">
        <f t="shared" si="19"/>
        <v>97.65346229781373</v>
      </c>
      <c r="O62" s="73" t="s">
        <v>209</v>
      </c>
      <c r="P62" s="75"/>
      <c r="Q62" s="75"/>
      <c r="R62" s="83"/>
      <c r="S62" s="75"/>
      <c r="T62" s="75"/>
      <c r="U62" s="75"/>
      <c r="V62" s="75">
        <f>IF(AND(T62&gt;0,U62&gt;0),U62*100/T62,"")</f>
      </c>
      <c r="W62" s="75"/>
      <c r="X62" s="83">
        <v>11</v>
      </c>
      <c r="Y62" s="75">
        <v>718.192</v>
      </c>
      <c r="Z62" s="75">
        <v>407.637</v>
      </c>
      <c r="AA62" s="75">
        <v>382.603</v>
      </c>
      <c r="AB62" s="75">
        <f>IF(AND(Z62&gt;0,AA62&gt;0),AA62*100/Z62,"")</f>
        <v>93.85875178160963</v>
      </c>
    </row>
    <row r="63" spans="1:28" s="73" customFormat="1" ht="11.25" customHeight="1">
      <c r="A63" s="73" t="s">
        <v>169</v>
      </c>
      <c r="B63" s="75"/>
      <c r="C63" s="75"/>
      <c r="D63" s="83">
        <v>9</v>
      </c>
      <c r="E63" s="75">
        <v>42.098</v>
      </c>
      <c r="F63" s="75">
        <v>31.163</v>
      </c>
      <c r="G63" s="75">
        <v>36.008</v>
      </c>
      <c r="H63" s="75">
        <f t="shared" si="18"/>
        <v>115.54728363764721</v>
      </c>
      <c r="I63" s="75"/>
      <c r="J63" s="83">
        <v>9</v>
      </c>
      <c r="K63" s="75">
        <v>3562.768</v>
      </c>
      <c r="L63" s="75">
        <v>2447.049</v>
      </c>
      <c r="M63" s="75">
        <v>2821.908</v>
      </c>
      <c r="N63" s="75">
        <f t="shared" si="19"/>
        <v>115.31881870775779</v>
      </c>
      <c r="O63" s="73" t="s">
        <v>210</v>
      </c>
      <c r="P63" s="75"/>
      <c r="Q63" s="75"/>
      <c r="R63" s="83"/>
      <c r="S63" s="75"/>
      <c r="T63" s="75"/>
      <c r="U63" s="75"/>
      <c r="V63" s="75">
        <f>IF(AND(T63&gt;0,U63&gt;0),U63*100/T63,"")</f>
      </c>
      <c r="W63" s="75"/>
      <c r="X63" s="83">
        <v>12</v>
      </c>
      <c r="Y63" s="75">
        <v>7543.039</v>
      </c>
      <c r="Z63" s="75">
        <v>3532.4300000000003</v>
      </c>
      <c r="AA63" s="75">
        <v>4031.9719999999998</v>
      </c>
      <c r="AB63" s="75">
        <f>IF(AND(Z63&gt;0,AA63&gt;0),AA63*100/Z63,"")</f>
        <v>114.14159657799303</v>
      </c>
    </row>
    <row r="64" spans="1:28" s="73" customFormat="1" ht="11.25" customHeight="1">
      <c r="A64" s="73" t="s">
        <v>170</v>
      </c>
      <c r="B64" s="75"/>
      <c r="C64" s="75"/>
      <c r="D64" s="83">
        <v>12</v>
      </c>
      <c r="E64" s="75">
        <v>4.067</v>
      </c>
      <c r="F64" s="75">
        <v>4.842</v>
      </c>
      <c r="G64" s="75">
        <v>4.897</v>
      </c>
      <c r="H64" s="75">
        <f t="shared" si="18"/>
        <v>101.13589425857086</v>
      </c>
      <c r="I64" s="75"/>
      <c r="J64" s="83">
        <v>12</v>
      </c>
      <c r="K64" s="75">
        <v>385.338</v>
      </c>
      <c r="L64" s="75">
        <v>424.80400000000003</v>
      </c>
      <c r="M64" s="75">
        <v>404.989</v>
      </c>
      <c r="N64" s="75">
        <f t="shared" si="19"/>
        <v>95.33549589928529</v>
      </c>
      <c r="O64" s="73" t="s">
        <v>211</v>
      </c>
      <c r="P64" s="75"/>
      <c r="Q64" s="75"/>
      <c r="R64" s="83"/>
      <c r="S64" s="75"/>
      <c r="T64" s="75"/>
      <c r="U64" s="75"/>
      <c r="V64" s="75">
        <f>IF(AND(T64&gt;0,U64&gt;0),U64*100/T64,"")</f>
      </c>
      <c r="W64" s="75"/>
      <c r="X64" s="83">
        <v>12</v>
      </c>
      <c r="Y64" s="75">
        <v>1492.0690000000002</v>
      </c>
      <c r="Z64" s="75">
        <v>672.1030000000001</v>
      </c>
      <c r="AA64" s="75">
        <v>753.7950000000001</v>
      </c>
      <c r="AB64" s="75">
        <f>IF(AND(Z64&gt;0,AA64&gt;0),AA64*100/Z64,"")</f>
        <v>112.15468462423169</v>
      </c>
    </row>
    <row r="65" spans="1:14" s="73" customFormat="1" ht="11.25" customHeight="1">
      <c r="A65" s="73" t="s">
        <v>171</v>
      </c>
      <c r="B65" s="75"/>
      <c r="C65" s="75"/>
      <c r="D65" s="83">
        <v>12</v>
      </c>
      <c r="E65" s="75">
        <v>56.18107</v>
      </c>
      <c r="F65" s="75">
        <v>45.044</v>
      </c>
      <c r="G65" s="75">
        <v>50.124</v>
      </c>
      <c r="H65" s="75">
        <f t="shared" si="18"/>
        <v>111.27786164639022</v>
      </c>
      <c r="I65" s="75"/>
      <c r="J65" s="83">
        <v>12</v>
      </c>
      <c r="K65" s="75">
        <v>4775.378000000001</v>
      </c>
      <c r="L65" s="75">
        <v>3644.7789999999995</v>
      </c>
      <c r="M65" s="75">
        <v>3977.5159999999996</v>
      </c>
      <c r="N65" s="75">
        <f t="shared" si="19"/>
        <v>109.12914061456128</v>
      </c>
    </row>
    <row r="66" spans="1:14" s="73" customFormat="1" ht="11.25" customHeight="1">
      <c r="A66" s="73" t="s">
        <v>283</v>
      </c>
      <c r="B66" s="75"/>
      <c r="C66" s="75"/>
      <c r="D66" s="83">
        <v>6</v>
      </c>
      <c r="E66" s="75">
        <v>34.916</v>
      </c>
      <c r="F66" s="75">
        <v>24.617</v>
      </c>
      <c r="G66" s="75">
        <v>29.027</v>
      </c>
      <c r="H66" s="75">
        <f t="shared" si="18"/>
        <v>117.91444936426048</v>
      </c>
      <c r="I66" s="75"/>
      <c r="J66" s="83">
        <v>11</v>
      </c>
      <c r="K66" s="75">
        <v>3040.603</v>
      </c>
      <c r="L66" s="75">
        <v>1941.455</v>
      </c>
      <c r="M66" s="75">
        <v>2364.415</v>
      </c>
      <c r="N66" s="75">
        <f t="shared" si="19"/>
        <v>121.7857225637473</v>
      </c>
    </row>
    <row r="67" spans="1:14" s="73" customFormat="1" ht="11.25" customHeight="1">
      <c r="A67" s="73" t="s">
        <v>284</v>
      </c>
      <c r="B67" s="75"/>
      <c r="C67" s="75"/>
      <c r="D67" s="83">
        <v>11</v>
      </c>
      <c r="E67" s="75">
        <v>23.82</v>
      </c>
      <c r="F67" s="75">
        <v>22.523</v>
      </c>
      <c r="G67" s="75">
        <v>21.411</v>
      </c>
      <c r="H67" s="75">
        <f t="shared" si="18"/>
        <v>95.06282466811706</v>
      </c>
      <c r="I67" s="75"/>
      <c r="J67" s="83">
        <v>11</v>
      </c>
      <c r="K67" s="75">
        <v>1571.222</v>
      </c>
      <c r="L67" s="75">
        <v>1572.8849999999998</v>
      </c>
      <c r="M67" s="75">
        <v>1241.0089999999998</v>
      </c>
      <c r="N67" s="75">
        <f t="shared" si="19"/>
        <v>78.90017388429541</v>
      </c>
    </row>
    <row r="68" spans="1:14" s="73" customFormat="1" ht="11.25" customHeight="1">
      <c r="A68" s="73" t="s">
        <v>172</v>
      </c>
      <c r="B68" s="75"/>
      <c r="C68" s="75"/>
      <c r="D68" s="83">
        <v>7</v>
      </c>
      <c r="E68" s="75">
        <v>2.247</v>
      </c>
      <c r="F68" s="75">
        <v>3.008</v>
      </c>
      <c r="G68" s="75">
        <v>2.332</v>
      </c>
      <c r="H68" s="75">
        <f t="shared" si="18"/>
        <v>77.52659574468085</v>
      </c>
      <c r="I68" s="75"/>
      <c r="J68" s="83">
        <v>11</v>
      </c>
      <c r="K68" s="75">
        <v>101.57</v>
      </c>
      <c r="L68" s="75">
        <v>86.54099999999998</v>
      </c>
      <c r="M68" s="75">
        <v>76.615</v>
      </c>
      <c r="N68" s="75">
        <f t="shared" si="19"/>
        <v>88.53029200032356</v>
      </c>
    </row>
    <row r="69" spans="1:14" s="73" customFormat="1" ht="11.25" customHeight="1">
      <c r="A69" s="73" t="s">
        <v>173</v>
      </c>
      <c r="B69" s="75"/>
      <c r="C69" s="75"/>
      <c r="D69" s="83">
        <v>8</v>
      </c>
      <c r="E69" s="75">
        <v>7.22</v>
      </c>
      <c r="F69" s="75">
        <v>7.38</v>
      </c>
      <c r="G69" s="75">
        <v>7.218</v>
      </c>
      <c r="H69" s="75">
        <f t="shared" si="18"/>
        <v>97.80487804878048</v>
      </c>
      <c r="I69" s="75"/>
      <c r="J69" s="83">
        <v>8</v>
      </c>
      <c r="K69" s="75">
        <v>360.62100000000004</v>
      </c>
      <c r="L69" s="75">
        <v>327.52799999999996</v>
      </c>
      <c r="M69" s="75">
        <v>327.43</v>
      </c>
      <c r="N69" s="75">
        <f t="shared" si="19"/>
        <v>99.97007889401823</v>
      </c>
    </row>
    <row r="70" spans="1:14" s="73" customFormat="1" ht="11.25" customHeight="1">
      <c r="A70" s="73" t="s">
        <v>174</v>
      </c>
      <c r="B70" s="75"/>
      <c r="C70" s="75"/>
      <c r="D70" s="83">
        <v>8</v>
      </c>
      <c r="E70" s="75">
        <v>14.947</v>
      </c>
      <c r="F70" s="75">
        <v>14.506</v>
      </c>
      <c r="G70" s="75">
        <v>12.78314</v>
      </c>
      <c r="H70" s="75">
        <f t="shared" si="18"/>
        <v>88.12312146697917</v>
      </c>
      <c r="I70" s="75"/>
      <c r="J70" s="83">
        <v>12</v>
      </c>
      <c r="K70" s="75">
        <v>208.79700000000003</v>
      </c>
      <c r="L70" s="75">
        <v>199.768</v>
      </c>
      <c r="M70" s="75">
        <v>185.64100000000002</v>
      </c>
      <c r="N70" s="75">
        <f t="shared" si="19"/>
        <v>92.92829682431622</v>
      </c>
    </row>
    <row r="71" spans="1:14" s="73" customFormat="1" ht="11.25" customHeight="1">
      <c r="A71" s="73" t="s">
        <v>175</v>
      </c>
      <c r="B71" s="75"/>
      <c r="C71" s="75"/>
      <c r="D71" s="83">
        <v>11</v>
      </c>
      <c r="E71" s="75">
        <v>8.70792</v>
      </c>
      <c r="F71" s="75">
        <v>7.7</v>
      </c>
      <c r="G71" s="75">
        <v>6.911</v>
      </c>
      <c r="H71" s="75">
        <f t="shared" si="18"/>
        <v>89.75324675324674</v>
      </c>
      <c r="I71" s="75"/>
      <c r="J71" s="83">
        <v>11</v>
      </c>
      <c r="K71" s="75">
        <v>206.91100000000003</v>
      </c>
      <c r="L71" s="75">
        <v>180.136</v>
      </c>
      <c r="M71" s="75">
        <v>163.49</v>
      </c>
      <c r="N71" s="75">
        <f t="shared" si="19"/>
        <v>90.75920415685927</v>
      </c>
    </row>
    <row r="72" spans="1:14" s="73" customFormat="1" ht="11.25" customHeight="1">
      <c r="A72" s="73" t="s">
        <v>176</v>
      </c>
      <c r="B72" s="75"/>
      <c r="C72" s="75"/>
      <c r="D72" s="83">
        <v>8</v>
      </c>
      <c r="E72" s="75">
        <v>29.826</v>
      </c>
      <c r="F72" s="75">
        <v>19.702</v>
      </c>
      <c r="G72" s="75">
        <v>24.889</v>
      </c>
      <c r="H72" s="75">
        <f t="shared" si="18"/>
        <v>126.3272764186377</v>
      </c>
      <c r="I72" s="75"/>
      <c r="J72" s="83">
        <v>8</v>
      </c>
      <c r="K72" s="75">
        <v>315.72299999999996</v>
      </c>
      <c r="L72" s="75">
        <v>177.87399999999997</v>
      </c>
      <c r="M72" s="75">
        <v>210.59099999999998</v>
      </c>
      <c r="N72" s="75">
        <f t="shared" si="19"/>
        <v>118.39335709547208</v>
      </c>
    </row>
    <row r="73" spans="1:14" s="73" customFormat="1" ht="11.25" customHeight="1">
      <c r="A73" s="73" t="s">
        <v>137</v>
      </c>
      <c r="B73" s="75"/>
      <c r="C73" s="75"/>
      <c r="D73" s="83">
        <v>8</v>
      </c>
      <c r="E73" s="75">
        <v>3.852</v>
      </c>
      <c r="F73" s="75">
        <v>4.282</v>
      </c>
      <c r="G73" s="75">
        <v>4.12</v>
      </c>
      <c r="H73" s="75">
        <f t="shared" si="18"/>
        <v>96.21672115833722</v>
      </c>
      <c r="I73" s="75"/>
      <c r="J73" s="83">
        <v>8</v>
      </c>
      <c r="K73" s="75">
        <v>199.176</v>
      </c>
      <c r="L73" s="75">
        <v>195.82</v>
      </c>
      <c r="M73" s="75">
        <v>153.268</v>
      </c>
      <c r="N73" s="75">
        <f t="shared" si="19"/>
        <v>78.26983964865693</v>
      </c>
    </row>
    <row r="74" spans="1:14" s="73" customFormat="1" ht="11.25" customHeight="1">
      <c r="A74" s="73" t="s">
        <v>177</v>
      </c>
      <c r="B74" s="75"/>
      <c r="C74" s="75"/>
      <c r="D74" s="83">
        <v>10</v>
      </c>
      <c r="E74" s="75">
        <v>13.243</v>
      </c>
      <c r="F74" s="75">
        <v>11.039</v>
      </c>
      <c r="G74" s="75">
        <v>11.467</v>
      </c>
      <c r="H74" s="75">
        <f t="shared" si="18"/>
        <v>103.87716278648429</v>
      </c>
      <c r="I74" s="75"/>
      <c r="J74" s="83">
        <v>10</v>
      </c>
      <c r="K74" s="75">
        <v>794.344</v>
      </c>
      <c r="L74" s="75">
        <v>667.476</v>
      </c>
      <c r="M74" s="75">
        <v>696.6149999999999</v>
      </c>
      <c r="N74" s="75">
        <f t="shared" si="19"/>
        <v>104.36555022203044</v>
      </c>
    </row>
    <row r="75" spans="1:14" s="73" customFormat="1" ht="11.25" customHeight="1">
      <c r="A75" s="73" t="s">
        <v>178</v>
      </c>
      <c r="B75" s="75"/>
      <c r="C75" s="75"/>
      <c r="D75" s="83">
        <v>11</v>
      </c>
      <c r="E75" s="75">
        <v>7.47767</v>
      </c>
      <c r="F75" s="75">
        <v>7.807</v>
      </c>
      <c r="G75" s="75">
        <v>7.134</v>
      </c>
      <c r="H75" s="75">
        <f t="shared" si="18"/>
        <v>91.37953118995773</v>
      </c>
      <c r="I75" s="75"/>
      <c r="J75" s="83">
        <v>11</v>
      </c>
      <c r="K75" s="75">
        <v>359.23699999999997</v>
      </c>
      <c r="L75" s="75">
        <v>359.308</v>
      </c>
      <c r="M75" s="75">
        <v>307.107</v>
      </c>
      <c r="N75" s="75">
        <f t="shared" si="19"/>
        <v>85.47179578523162</v>
      </c>
    </row>
    <row r="76" spans="1:14" s="73" customFormat="1" ht="11.25" customHeight="1">
      <c r="A76" s="73" t="s">
        <v>179</v>
      </c>
      <c r="B76" s="75"/>
      <c r="C76" s="75"/>
      <c r="D76" s="83">
        <v>11</v>
      </c>
      <c r="E76" s="75">
        <v>25.970010000000002</v>
      </c>
      <c r="F76" s="75">
        <v>23.128</v>
      </c>
      <c r="G76" s="75">
        <v>22.72</v>
      </c>
      <c r="H76" s="75">
        <f t="shared" si="18"/>
        <v>98.23590453130404</v>
      </c>
      <c r="I76" s="75"/>
      <c r="J76" s="83">
        <v>11</v>
      </c>
      <c r="K76" s="75">
        <v>1420.511</v>
      </c>
      <c r="L76" s="75">
        <v>1222.6040000000003</v>
      </c>
      <c r="M76" s="75">
        <v>1156.9549999999997</v>
      </c>
      <c r="N76" s="75">
        <f t="shared" si="19"/>
        <v>94.63039545102089</v>
      </c>
    </row>
    <row r="77" spans="1:14" s="73" customFormat="1" ht="11.25" customHeight="1">
      <c r="A77" s="73" t="s">
        <v>180</v>
      </c>
      <c r="B77" s="75"/>
      <c r="C77" s="75"/>
      <c r="D77" s="83">
        <v>11</v>
      </c>
      <c r="E77" s="75">
        <v>8.228</v>
      </c>
      <c r="F77" s="75">
        <v>7.272</v>
      </c>
      <c r="G77" s="75">
        <v>6.883</v>
      </c>
      <c r="H77" s="75">
        <f t="shared" si="18"/>
        <v>94.65071507150714</v>
      </c>
      <c r="I77" s="75"/>
      <c r="J77" s="83">
        <v>11</v>
      </c>
      <c r="K77" s="75">
        <v>150.55599999999998</v>
      </c>
      <c r="L77" s="75">
        <v>134.10000000000002</v>
      </c>
      <c r="M77" s="75">
        <v>124.24600000000001</v>
      </c>
      <c r="N77" s="75">
        <f t="shared" si="19"/>
        <v>92.65175242356449</v>
      </c>
    </row>
    <row r="78" spans="1:14" s="73" customFormat="1" ht="11.25" customHeight="1">
      <c r="A78" s="73" t="s">
        <v>285</v>
      </c>
      <c r="B78" s="75"/>
      <c r="C78" s="75"/>
      <c r="D78" s="83">
        <v>6</v>
      </c>
      <c r="E78" s="75">
        <v>19.105</v>
      </c>
      <c r="F78" s="75">
        <v>16.931</v>
      </c>
      <c r="G78" s="75">
        <v>19.503</v>
      </c>
      <c r="H78" s="75">
        <f t="shared" si="18"/>
        <v>115.1910696355797</v>
      </c>
      <c r="I78" s="75"/>
      <c r="J78" s="83">
        <v>6</v>
      </c>
      <c r="K78" s="75">
        <v>138.80599999999998</v>
      </c>
      <c r="L78" s="75">
        <v>109.97800000000001</v>
      </c>
      <c r="M78" s="75">
        <v>124.97900000000003</v>
      </c>
      <c r="N78" s="75">
        <f t="shared" si="19"/>
        <v>113.64000072741823</v>
      </c>
    </row>
    <row r="79" spans="2:28" s="73" customFormat="1" ht="11.25" customHeight="1">
      <c r="B79" s="75"/>
      <c r="C79" s="75"/>
      <c r="D79" s="83"/>
      <c r="E79" s="75"/>
      <c r="F79" s="75"/>
      <c r="G79" s="75"/>
      <c r="H79" s="75"/>
      <c r="I79" s="75"/>
      <c r="J79" s="83"/>
      <c r="K79" s="75"/>
      <c r="L79" s="75"/>
      <c r="M79" s="75"/>
      <c r="N79" s="75"/>
      <c r="O79" s="159" t="s">
        <v>308</v>
      </c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</row>
    <row r="80" spans="1:28" s="73" customFormat="1" ht="11.25" customHeight="1">
      <c r="A80" s="159" t="s">
        <v>286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 t="s">
        <v>309</v>
      </c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</row>
    <row r="81" spans="1:28" s="73" customFormat="1" ht="11.25" customHeight="1">
      <c r="A81" s="159" t="s">
        <v>287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 t="s">
        <v>310</v>
      </c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</row>
    <row r="82" spans="1:28" s="73" customFormat="1" ht="11.25" customHeight="1">
      <c r="A82" s="159" t="s">
        <v>288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 t="s">
        <v>311</v>
      </c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</row>
    <row r="83" spans="1:28" s="73" customFormat="1" ht="11.25" customHeight="1">
      <c r="A83" s="159" t="s">
        <v>289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 t="s">
        <v>312</v>
      </c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</row>
    <row r="84" spans="1:28" s="73" customFormat="1" ht="11.25" customHeight="1">
      <c r="A84" s="159" t="s">
        <v>290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 t="s">
        <v>313</v>
      </c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</row>
    <row r="85" spans="1:28" s="73" customFormat="1" ht="11.25" customHeight="1">
      <c r="A85" s="159" t="s">
        <v>291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 t="s">
        <v>314</v>
      </c>
      <c r="P85" s="159"/>
      <c r="Q85" s="159"/>
      <c r="R85" s="159"/>
      <c r="S85" s="159"/>
      <c r="T85" s="159"/>
      <c r="U85" s="159"/>
      <c r="V85" s="159" t="s">
        <v>293</v>
      </c>
      <c r="W85" s="159"/>
      <c r="X85" s="159"/>
      <c r="Y85" s="159"/>
      <c r="Z85" s="159"/>
      <c r="AA85" s="159"/>
      <c r="AB85" s="159" t="s">
        <v>293</v>
      </c>
    </row>
    <row r="86" spans="1:28" s="73" customFormat="1" ht="11.25" customHeight="1">
      <c r="A86" s="159" t="s">
        <v>292</v>
      </c>
      <c r="B86" s="159"/>
      <c r="C86" s="159"/>
      <c r="D86" s="159"/>
      <c r="E86" s="159"/>
      <c r="F86" s="159"/>
      <c r="G86" s="159"/>
      <c r="H86" s="159" t="s">
        <v>293</v>
      </c>
      <c r="I86" s="159"/>
      <c r="J86" s="159"/>
      <c r="K86" s="159"/>
      <c r="L86" s="159"/>
      <c r="M86" s="159"/>
      <c r="N86" s="159" t="s">
        <v>293</v>
      </c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</row>
    <row r="87" spans="1:14" s="73" customFormat="1" ht="11.25" customHeight="1">
      <c r="A87" s="159" t="s">
        <v>294</v>
      </c>
      <c r="B87" s="159"/>
      <c r="C87" s="159"/>
      <c r="D87" s="159"/>
      <c r="E87" s="159"/>
      <c r="F87" s="159"/>
      <c r="G87" s="159"/>
      <c r="H87" s="159" t="s">
        <v>293</v>
      </c>
      <c r="I87" s="159"/>
      <c r="J87" s="159"/>
      <c r="K87" s="159"/>
      <c r="L87" s="159"/>
      <c r="M87" s="159"/>
      <c r="N87" s="159" t="s">
        <v>293</v>
      </c>
    </row>
    <row r="88" spans="4:14" s="73" customFormat="1" ht="11.25" customHeight="1">
      <c r="D88" s="76"/>
      <c r="E88" s="75"/>
      <c r="F88" s="75"/>
      <c r="G88" s="75"/>
      <c r="H88" s="75">
        <f aca="true" t="shared" si="20" ref="H88:H97">IF(AND(F88&gt;0,G88&gt;0),G88*100/F88,"")</f>
      </c>
      <c r="I88" s="74"/>
      <c r="J88" s="76"/>
      <c r="K88" s="75"/>
      <c r="L88" s="75"/>
      <c r="M88" s="75"/>
      <c r="N88" s="75">
        <f aca="true" t="shared" si="21" ref="N88:N97">IF(AND(L88&gt;0,M88&gt;0),M88*100/L88,"")</f>
      </c>
    </row>
    <row r="89" spans="4:31" s="73" customFormat="1" ht="11.25" customHeight="1">
      <c r="D89" s="76"/>
      <c r="E89" s="75"/>
      <c r="F89" s="75"/>
      <c r="G89" s="75"/>
      <c r="H89" s="75">
        <f t="shared" si="20"/>
      </c>
      <c r="I89" s="74"/>
      <c r="J89" s="76"/>
      <c r="K89" s="75"/>
      <c r="L89" s="75"/>
      <c r="M89" s="75"/>
      <c r="N89" s="75">
        <f t="shared" si="21"/>
      </c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</row>
    <row r="90" spans="4:31" s="73" customFormat="1" ht="11.25" customHeight="1">
      <c r="D90" s="76"/>
      <c r="E90" s="75"/>
      <c r="F90" s="75"/>
      <c r="G90" s="75"/>
      <c r="H90" s="75">
        <f t="shared" si="20"/>
      </c>
      <c r="I90" s="74"/>
      <c r="J90" s="76"/>
      <c r="K90" s="75"/>
      <c r="L90" s="75"/>
      <c r="M90" s="75"/>
      <c r="N90" s="75">
        <f t="shared" si="21"/>
      </c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4:31" s="73" customFormat="1" ht="11.25" customHeight="1">
      <c r="D91" s="76"/>
      <c r="E91" s="75"/>
      <c r="F91" s="75"/>
      <c r="G91" s="75"/>
      <c r="H91" s="75">
        <f t="shared" si="20"/>
      </c>
      <c r="I91" s="74"/>
      <c r="J91" s="76"/>
      <c r="K91" s="75"/>
      <c r="L91" s="75"/>
      <c r="M91" s="75"/>
      <c r="N91" s="75">
        <f t="shared" si="21"/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4:28" s="73" customFormat="1" ht="12" customHeight="1">
      <c r="D92" s="76"/>
      <c r="E92" s="75"/>
      <c r="F92" s="75"/>
      <c r="G92" s="75"/>
      <c r="H92" s="75">
        <f t="shared" si="20"/>
      </c>
      <c r="I92" s="74"/>
      <c r="J92" s="76"/>
      <c r="K92" s="75"/>
      <c r="L92" s="75"/>
      <c r="M92" s="75"/>
      <c r="N92" s="75">
        <f t="shared" si="21"/>
      </c>
      <c r="R92" s="74"/>
      <c r="S92" s="75"/>
      <c r="T92" s="75"/>
      <c r="U92" s="75"/>
      <c r="V92" s="75"/>
      <c r="W92" s="74"/>
      <c r="X92" s="74"/>
      <c r="Y92" s="75"/>
      <c r="Z92" s="75"/>
      <c r="AA92" s="75"/>
      <c r="AB92" s="75"/>
    </row>
    <row r="93" spans="1:14" s="61" customFormat="1" ht="11.25">
      <c r="A93" s="73"/>
      <c r="B93" s="73"/>
      <c r="C93" s="73"/>
      <c r="D93" s="76"/>
      <c r="E93" s="75"/>
      <c r="F93" s="75"/>
      <c r="G93" s="75"/>
      <c r="H93" s="75">
        <f t="shared" si="20"/>
      </c>
      <c r="I93" s="74"/>
      <c r="J93" s="76"/>
      <c r="K93" s="75"/>
      <c r="L93" s="75"/>
      <c r="M93" s="75"/>
      <c r="N93" s="75">
        <f t="shared" si="21"/>
      </c>
    </row>
    <row r="94" spans="1:14" s="81" customFormat="1" ht="11.25" customHeight="1">
      <c r="A94" s="73"/>
      <c r="B94" s="73"/>
      <c r="C94" s="73"/>
      <c r="D94" s="76"/>
      <c r="E94" s="75"/>
      <c r="F94" s="75"/>
      <c r="G94" s="75"/>
      <c r="H94" s="75">
        <f t="shared" si="20"/>
      </c>
      <c r="I94" s="74"/>
      <c r="J94" s="76"/>
      <c r="K94" s="75"/>
      <c r="L94" s="75"/>
      <c r="M94" s="75"/>
      <c r="N94" s="75">
        <f t="shared" si="21"/>
      </c>
    </row>
    <row r="95" spans="1:14" s="81" customFormat="1" ht="11.25">
      <c r="A95" s="73"/>
      <c r="B95" s="73"/>
      <c r="C95" s="73"/>
      <c r="D95" s="76"/>
      <c r="E95" s="75"/>
      <c r="F95" s="75"/>
      <c r="G95" s="75"/>
      <c r="H95" s="75">
        <f t="shared" si="20"/>
      </c>
      <c r="I95" s="74"/>
      <c r="J95" s="76"/>
      <c r="K95" s="75"/>
      <c r="L95" s="75"/>
      <c r="M95" s="75"/>
      <c r="N95" s="75">
        <f t="shared" si="21"/>
      </c>
    </row>
    <row r="96" spans="1:14" s="81" customFormat="1" ht="11.25">
      <c r="A96" s="73"/>
      <c r="B96" s="73"/>
      <c r="C96" s="73"/>
      <c r="D96" s="76"/>
      <c r="E96" s="75"/>
      <c r="F96" s="75"/>
      <c r="G96" s="75"/>
      <c r="H96" s="75">
        <f t="shared" si="20"/>
      </c>
      <c r="I96" s="74"/>
      <c r="J96" s="76"/>
      <c r="K96" s="75"/>
      <c r="L96" s="75"/>
      <c r="M96" s="75"/>
      <c r="N96" s="75">
        <f t="shared" si="21"/>
      </c>
    </row>
    <row r="97" spans="1:14" s="81" customFormat="1" ht="11.25">
      <c r="A97" s="73"/>
      <c r="B97" s="73"/>
      <c r="C97" s="73"/>
      <c r="D97" s="76"/>
      <c r="E97" s="75"/>
      <c r="F97" s="75"/>
      <c r="G97" s="75"/>
      <c r="H97" s="75">
        <f t="shared" si="20"/>
      </c>
      <c r="I97" s="74"/>
      <c r="J97" s="76"/>
      <c r="K97" s="75"/>
      <c r="L97" s="75"/>
      <c r="M97" s="75"/>
      <c r="N97" s="75">
        <f t="shared" si="21"/>
      </c>
    </row>
    <row r="98" spans="1:14" s="81" customFormat="1" ht="11.25" customHeight="1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</row>
    <row r="99" spans="1:14" s="81" customFormat="1" ht="11.25" customHeight="1">
      <c r="A99" s="73"/>
      <c r="B99" s="73"/>
      <c r="C99" s="73"/>
      <c r="D99" s="76"/>
      <c r="E99" s="75"/>
      <c r="F99" s="75"/>
      <c r="G99" s="75"/>
      <c r="H99" s="75">
        <f aca="true" t="shared" si="22" ref="H99:H137">IF(AND(F99&gt;0,G99&gt;0),G99*100/F99,"")</f>
      </c>
      <c r="I99" s="74"/>
      <c r="J99" s="76"/>
      <c r="K99" s="75"/>
      <c r="L99" s="75"/>
      <c r="M99" s="75"/>
      <c r="N99" s="75">
        <f aca="true" t="shared" si="23" ref="N99:N137">IF(AND(L99&gt;0,M99&gt;0),M99*100/L99,"")</f>
      </c>
    </row>
    <row r="100" spans="1:14" s="81" customFormat="1" ht="11.25" customHeight="1">
      <c r="A100" s="73"/>
      <c r="B100" s="73"/>
      <c r="C100" s="73"/>
      <c r="D100" s="76"/>
      <c r="E100" s="75"/>
      <c r="F100" s="75"/>
      <c r="G100" s="75"/>
      <c r="H100" s="75">
        <f t="shared" si="22"/>
      </c>
      <c r="I100" s="74"/>
      <c r="J100" s="76"/>
      <c r="K100" s="75"/>
      <c r="L100" s="75"/>
      <c r="M100" s="75"/>
      <c r="N100" s="75">
        <f t="shared" si="23"/>
      </c>
    </row>
    <row r="101" spans="1:14" ht="11.25" customHeight="1">
      <c r="A101" s="73"/>
      <c r="B101" s="73"/>
      <c r="C101" s="73"/>
      <c r="D101" s="76"/>
      <c r="E101" s="75"/>
      <c r="F101" s="75"/>
      <c r="G101" s="75"/>
      <c r="H101" s="75">
        <f t="shared" si="22"/>
      </c>
      <c r="I101" s="74"/>
      <c r="J101" s="76"/>
      <c r="K101" s="75"/>
      <c r="L101" s="75"/>
      <c r="M101" s="75"/>
      <c r="N101" s="75">
        <f t="shared" si="23"/>
      </c>
    </row>
    <row r="102" spans="1:14" ht="11.25" customHeight="1">
      <c r="A102" s="73"/>
      <c r="B102" s="73"/>
      <c r="C102" s="73"/>
      <c r="D102" s="76"/>
      <c r="E102" s="75"/>
      <c r="F102" s="75"/>
      <c r="G102" s="75"/>
      <c r="H102" s="75">
        <f t="shared" si="22"/>
      </c>
      <c r="I102" s="74"/>
      <c r="J102" s="76"/>
      <c r="K102" s="75"/>
      <c r="L102" s="75"/>
      <c r="M102" s="75"/>
      <c r="N102" s="75">
        <f t="shared" si="23"/>
      </c>
    </row>
    <row r="103" spans="1:14" ht="11.25" customHeight="1">
      <c r="A103" s="73"/>
      <c r="B103" s="73"/>
      <c r="C103" s="73"/>
      <c r="D103" s="76"/>
      <c r="E103" s="75"/>
      <c r="F103" s="75"/>
      <c r="G103" s="75"/>
      <c r="H103" s="75">
        <f t="shared" si="22"/>
      </c>
      <c r="I103" s="74"/>
      <c r="J103" s="76"/>
      <c r="K103" s="75"/>
      <c r="L103" s="75"/>
      <c r="M103" s="75"/>
      <c r="N103" s="75">
        <f t="shared" si="23"/>
      </c>
    </row>
    <row r="104" spans="1:14" ht="11.25" customHeight="1">
      <c r="A104" s="73"/>
      <c r="B104" s="73"/>
      <c r="C104" s="73"/>
      <c r="D104" s="76"/>
      <c r="E104" s="75"/>
      <c r="F104" s="75"/>
      <c r="G104" s="75"/>
      <c r="H104" s="75">
        <f t="shared" si="22"/>
      </c>
      <c r="I104" s="74"/>
      <c r="J104" s="76"/>
      <c r="K104" s="75"/>
      <c r="L104" s="75"/>
      <c r="M104" s="75"/>
      <c r="N104" s="75">
        <f t="shared" si="23"/>
      </c>
    </row>
    <row r="105" spans="1:14" ht="11.25" customHeight="1">
      <c r="A105" s="73"/>
      <c r="B105" s="73"/>
      <c r="C105" s="73"/>
      <c r="D105" s="76"/>
      <c r="E105" s="75"/>
      <c r="F105" s="75"/>
      <c r="G105" s="75"/>
      <c r="H105" s="75">
        <f t="shared" si="22"/>
      </c>
      <c r="I105" s="74"/>
      <c r="J105" s="76"/>
      <c r="K105" s="75"/>
      <c r="L105" s="75"/>
      <c r="M105" s="75"/>
      <c r="N105" s="75">
        <f t="shared" si="23"/>
      </c>
    </row>
    <row r="106" spans="1:14" ht="11.25" customHeight="1">
      <c r="A106" s="73"/>
      <c r="B106" s="73"/>
      <c r="C106" s="73"/>
      <c r="D106" s="76"/>
      <c r="E106" s="75"/>
      <c r="F106" s="75"/>
      <c r="G106" s="75"/>
      <c r="H106" s="75">
        <f t="shared" si="22"/>
      </c>
      <c r="I106" s="74"/>
      <c r="J106" s="76"/>
      <c r="K106" s="75"/>
      <c r="L106" s="75"/>
      <c r="M106" s="75"/>
      <c r="N106" s="75">
        <f t="shared" si="23"/>
      </c>
    </row>
    <row r="107" spans="1:14" ht="11.25" customHeight="1">
      <c r="A107" s="73"/>
      <c r="B107" s="73"/>
      <c r="C107" s="73"/>
      <c r="D107" s="76"/>
      <c r="E107" s="75"/>
      <c r="F107" s="75"/>
      <c r="G107" s="75"/>
      <c r="H107" s="75">
        <f t="shared" si="22"/>
      </c>
      <c r="I107" s="74"/>
      <c r="J107" s="76"/>
      <c r="K107" s="75"/>
      <c r="L107" s="75"/>
      <c r="M107" s="75"/>
      <c r="N107" s="75">
        <f t="shared" si="23"/>
      </c>
    </row>
    <row r="108" spans="1:14" ht="11.25" customHeight="1">
      <c r="A108" s="73"/>
      <c r="B108" s="73"/>
      <c r="C108" s="73"/>
      <c r="D108" s="76"/>
      <c r="E108" s="75"/>
      <c r="F108" s="75"/>
      <c r="G108" s="75"/>
      <c r="H108" s="75">
        <f t="shared" si="22"/>
      </c>
      <c r="I108" s="74"/>
      <c r="J108" s="76"/>
      <c r="K108" s="75"/>
      <c r="L108" s="75"/>
      <c r="M108" s="75"/>
      <c r="N108" s="75">
        <f t="shared" si="23"/>
      </c>
    </row>
    <row r="109" spans="1:14" ht="11.25" customHeight="1">
      <c r="A109" s="73"/>
      <c r="B109" s="73"/>
      <c r="C109" s="73"/>
      <c r="D109" s="76"/>
      <c r="E109" s="75"/>
      <c r="F109" s="75"/>
      <c r="G109" s="75"/>
      <c r="H109" s="75">
        <f t="shared" si="22"/>
      </c>
      <c r="I109" s="74"/>
      <c r="J109" s="76"/>
      <c r="K109" s="75"/>
      <c r="L109" s="75"/>
      <c r="M109" s="75"/>
      <c r="N109" s="75">
        <f t="shared" si="23"/>
      </c>
    </row>
    <row r="110" spans="1:14" ht="11.25" customHeight="1">
      <c r="A110" s="73"/>
      <c r="B110" s="73"/>
      <c r="C110" s="73"/>
      <c r="D110" s="76"/>
      <c r="E110" s="75"/>
      <c r="F110" s="75"/>
      <c r="G110" s="75"/>
      <c r="H110" s="75">
        <f t="shared" si="22"/>
      </c>
      <c r="I110" s="74"/>
      <c r="J110" s="76"/>
      <c r="K110" s="75"/>
      <c r="L110" s="75"/>
      <c r="M110" s="75"/>
      <c r="N110" s="75">
        <f t="shared" si="23"/>
      </c>
    </row>
    <row r="111" spans="1:14" ht="11.25" customHeight="1">
      <c r="A111" s="73"/>
      <c r="B111" s="73"/>
      <c r="C111" s="73"/>
      <c r="D111" s="76"/>
      <c r="E111" s="75"/>
      <c r="F111" s="75"/>
      <c r="G111" s="75"/>
      <c r="H111" s="75">
        <f t="shared" si="22"/>
      </c>
      <c r="I111" s="74"/>
      <c r="J111" s="76"/>
      <c r="K111" s="75"/>
      <c r="L111" s="75"/>
      <c r="M111" s="75"/>
      <c r="N111" s="75">
        <f t="shared" si="23"/>
      </c>
    </row>
    <row r="112" spans="1:14" ht="11.25" customHeight="1">
      <c r="A112" s="73"/>
      <c r="B112" s="73"/>
      <c r="C112" s="73"/>
      <c r="D112" s="76"/>
      <c r="E112" s="75"/>
      <c r="F112" s="75"/>
      <c r="G112" s="75"/>
      <c r="H112" s="75">
        <f t="shared" si="22"/>
      </c>
      <c r="I112" s="74"/>
      <c r="J112" s="76"/>
      <c r="K112" s="75"/>
      <c r="L112" s="75"/>
      <c r="M112" s="75"/>
      <c r="N112" s="75">
        <f t="shared" si="23"/>
      </c>
    </row>
    <row r="113" spans="1:14" ht="11.25" customHeight="1">
      <c r="A113" s="73"/>
      <c r="B113" s="73"/>
      <c r="C113" s="73"/>
      <c r="D113" s="76"/>
      <c r="E113" s="75"/>
      <c r="F113" s="75"/>
      <c r="G113" s="75"/>
      <c r="H113" s="75">
        <f t="shared" si="22"/>
      </c>
      <c r="I113" s="74"/>
      <c r="J113" s="76"/>
      <c r="K113" s="75"/>
      <c r="L113" s="75"/>
      <c r="M113" s="75"/>
      <c r="N113" s="75">
        <f t="shared" si="23"/>
      </c>
    </row>
    <row r="114" spans="1:14" ht="11.25" customHeight="1">
      <c r="A114" s="73"/>
      <c r="B114" s="73"/>
      <c r="C114" s="73"/>
      <c r="D114" s="76"/>
      <c r="E114" s="75"/>
      <c r="F114" s="75"/>
      <c r="G114" s="75"/>
      <c r="H114" s="75">
        <f t="shared" si="22"/>
      </c>
      <c r="I114" s="74"/>
      <c r="J114" s="76"/>
      <c r="K114" s="75"/>
      <c r="L114" s="75"/>
      <c r="M114" s="75"/>
      <c r="N114" s="75">
        <f t="shared" si="23"/>
      </c>
    </row>
    <row r="115" spans="1:14" ht="11.25" customHeight="1">
      <c r="A115" s="73"/>
      <c r="B115" s="73"/>
      <c r="C115" s="73"/>
      <c r="D115" s="76"/>
      <c r="E115" s="75"/>
      <c r="F115" s="75"/>
      <c r="G115" s="75"/>
      <c r="H115" s="75">
        <f t="shared" si="22"/>
      </c>
      <c r="I115" s="74"/>
      <c r="J115" s="76"/>
      <c r="K115" s="75"/>
      <c r="L115" s="75"/>
      <c r="M115" s="75"/>
      <c r="N115" s="75">
        <f t="shared" si="23"/>
      </c>
    </row>
    <row r="116" spans="1:14" ht="11.25" customHeight="1">
      <c r="A116" s="73"/>
      <c r="B116" s="73"/>
      <c r="C116" s="73"/>
      <c r="D116" s="76"/>
      <c r="E116" s="75"/>
      <c r="F116" s="75"/>
      <c r="G116" s="75"/>
      <c r="H116" s="75">
        <f t="shared" si="22"/>
      </c>
      <c r="I116" s="74"/>
      <c r="J116" s="76"/>
      <c r="K116" s="75"/>
      <c r="L116" s="75"/>
      <c r="M116" s="75"/>
      <c r="N116" s="75">
        <f t="shared" si="23"/>
      </c>
    </row>
    <row r="117" spans="1:14" ht="11.25" customHeight="1">
      <c r="A117" s="73"/>
      <c r="B117" s="73"/>
      <c r="C117" s="73"/>
      <c r="D117" s="76"/>
      <c r="E117" s="75"/>
      <c r="F117" s="75"/>
      <c r="G117" s="75"/>
      <c r="H117" s="75">
        <f t="shared" si="22"/>
      </c>
      <c r="I117" s="74"/>
      <c r="J117" s="76"/>
      <c r="K117" s="75"/>
      <c r="L117" s="75"/>
      <c r="M117" s="75"/>
      <c r="N117" s="75">
        <f t="shared" si="23"/>
      </c>
    </row>
    <row r="118" spans="1:14" ht="11.25" customHeight="1">
      <c r="A118" s="73"/>
      <c r="B118" s="73"/>
      <c r="C118" s="73"/>
      <c r="D118" s="76"/>
      <c r="E118" s="75"/>
      <c r="F118" s="75"/>
      <c r="G118" s="75"/>
      <c r="H118" s="75">
        <f t="shared" si="22"/>
      </c>
      <c r="I118" s="74"/>
      <c r="J118" s="76"/>
      <c r="K118" s="75"/>
      <c r="L118" s="75"/>
      <c r="M118" s="75"/>
      <c r="N118" s="75">
        <f t="shared" si="23"/>
      </c>
    </row>
    <row r="119" spans="1:14" ht="11.25" customHeight="1">
      <c r="A119" s="73"/>
      <c r="B119" s="73"/>
      <c r="C119" s="73"/>
      <c r="D119" s="76"/>
      <c r="E119" s="75"/>
      <c r="F119" s="75"/>
      <c r="G119" s="75"/>
      <c r="H119" s="75">
        <f t="shared" si="22"/>
      </c>
      <c r="I119" s="74"/>
      <c r="J119" s="76"/>
      <c r="K119" s="75"/>
      <c r="L119" s="75"/>
      <c r="M119" s="75"/>
      <c r="N119" s="75">
        <f t="shared" si="23"/>
      </c>
    </row>
    <row r="120" spans="1:14" ht="11.25" customHeight="1">
      <c r="A120" s="73"/>
      <c r="B120" s="73"/>
      <c r="C120" s="73"/>
      <c r="D120" s="76"/>
      <c r="E120" s="75"/>
      <c r="F120" s="75"/>
      <c r="G120" s="75"/>
      <c r="H120" s="75">
        <f t="shared" si="22"/>
      </c>
      <c r="I120" s="74"/>
      <c r="J120" s="76"/>
      <c r="K120" s="75"/>
      <c r="L120" s="75"/>
      <c r="M120" s="75"/>
      <c r="N120" s="75">
        <f t="shared" si="23"/>
      </c>
    </row>
    <row r="121" spans="1:14" ht="11.25" customHeight="1">
      <c r="A121" s="73"/>
      <c r="B121" s="73"/>
      <c r="C121" s="73"/>
      <c r="D121" s="76"/>
      <c r="E121" s="75"/>
      <c r="F121" s="75"/>
      <c r="G121" s="75"/>
      <c r="H121" s="75">
        <f t="shared" si="22"/>
      </c>
      <c r="I121" s="74"/>
      <c r="J121" s="76"/>
      <c r="K121" s="75"/>
      <c r="L121" s="75"/>
      <c r="M121" s="75"/>
      <c r="N121" s="75">
        <f t="shared" si="23"/>
      </c>
    </row>
    <row r="122" spans="1:14" ht="11.25" customHeight="1">
      <c r="A122" s="73"/>
      <c r="B122" s="73"/>
      <c r="C122" s="73"/>
      <c r="D122" s="76"/>
      <c r="E122" s="75"/>
      <c r="F122" s="75"/>
      <c r="G122" s="75"/>
      <c r="H122" s="75">
        <f t="shared" si="22"/>
      </c>
      <c r="I122" s="74"/>
      <c r="J122" s="76"/>
      <c r="K122" s="75"/>
      <c r="L122" s="75"/>
      <c r="M122" s="75"/>
      <c r="N122" s="75">
        <f t="shared" si="23"/>
      </c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>
        <f t="shared" si="22"/>
      </c>
      <c r="I123" s="74"/>
      <c r="J123" s="76"/>
      <c r="K123" s="75"/>
      <c r="L123" s="75"/>
      <c r="M123" s="75"/>
      <c r="N123" s="75">
        <f t="shared" si="23"/>
      </c>
      <c r="O123" s="73"/>
      <c r="P123" s="75"/>
      <c r="Q123" s="75"/>
      <c r="R123" s="83"/>
      <c r="S123" s="75"/>
      <c r="T123" s="75"/>
      <c r="U123" s="75"/>
      <c r="V123" s="75"/>
      <c r="W123" s="75"/>
      <c r="X123" s="83"/>
      <c r="Y123" s="75"/>
      <c r="Z123" s="75"/>
      <c r="AA123" s="75"/>
      <c r="AB123" s="75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>
        <f t="shared" si="22"/>
      </c>
      <c r="I124" s="74"/>
      <c r="J124" s="76"/>
      <c r="K124" s="75"/>
      <c r="L124" s="75"/>
      <c r="M124" s="75"/>
      <c r="N124" s="75">
        <f t="shared" si="23"/>
      </c>
      <c r="O124" s="77"/>
      <c r="P124" s="75"/>
      <c r="Q124" s="75"/>
      <c r="R124" s="82"/>
      <c r="S124" s="75"/>
      <c r="T124" s="75"/>
      <c r="U124" s="75"/>
      <c r="V124" s="75"/>
      <c r="W124" s="75"/>
      <c r="X124" s="82"/>
      <c r="Y124" s="75"/>
      <c r="Z124" s="75"/>
      <c r="AA124" s="75"/>
      <c r="AB124" s="75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>
        <f t="shared" si="22"/>
      </c>
      <c r="I125" s="74"/>
      <c r="J125" s="76"/>
      <c r="K125" s="75"/>
      <c r="L125" s="75"/>
      <c r="M125" s="75"/>
      <c r="N125" s="75">
        <f t="shared" si="23"/>
      </c>
      <c r="O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>
        <f t="shared" si="22"/>
      </c>
      <c r="I126" s="74"/>
      <c r="J126" s="76"/>
      <c r="K126" s="75"/>
      <c r="L126" s="75"/>
      <c r="M126" s="75"/>
      <c r="N126" s="75">
        <f t="shared" si="23"/>
      </c>
      <c r="O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>
        <f t="shared" si="22"/>
      </c>
      <c r="I127" s="74"/>
      <c r="J127" s="76"/>
      <c r="K127" s="75"/>
      <c r="L127" s="75"/>
      <c r="M127" s="75"/>
      <c r="N127" s="75">
        <f t="shared" si="23"/>
      </c>
      <c r="O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>
        <f t="shared" si="22"/>
      </c>
      <c r="I128" s="74"/>
      <c r="J128" s="76"/>
      <c r="K128" s="75"/>
      <c r="L128" s="75"/>
      <c r="M128" s="75"/>
      <c r="N128" s="75">
        <f t="shared" si="23"/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>
        <f t="shared" si="22"/>
      </c>
      <c r="I129" s="74"/>
      <c r="J129" s="76"/>
      <c r="K129" s="75"/>
      <c r="L129" s="75"/>
      <c r="M129" s="75"/>
      <c r="N129" s="75">
        <f t="shared" si="23"/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>
        <f t="shared" si="22"/>
      </c>
      <c r="I130" s="74"/>
      <c r="J130" s="76"/>
      <c r="K130" s="75"/>
      <c r="L130" s="75"/>
      <c r="M130" s="75"/>
      <c r="N130" s="75">
        <f t="shared" si="23"/>
      </c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 ht="11.25" customHeight="1">
      <c r="A131" s="73"/>
      <c r="B131" s="73"/>
      <c r="C131" s="73"/>
      <c r="D131" s="76"/>
      <c r="E131" s="75"/>
      <c r="F131" s="75"/>
      <c r="G131" s="75"/>
      <c r="H131" s="75">
        <f t="shared" si="22"/>
      </c>
      <c r="I131" s="74"/>
      <c r="J131" s="76"/>
      <c r="K131" s="75"/>
      <c r="L131" s="75"/>
      <c r="M131" s="75"/>
      <c r="N131" s="75">
        <f t="shared" si="23"/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 ht="11.25" customHeight="1">
      <c r="A132" s="73"/>
      <c r="B132" s="73"/>
      <c r="C132" s="73"/>
      <c r="D132" s="76"/>
      <c r="E132" s="75"/>
      <c r="F132" s="75"/>
      <c r="G132" s="75"/>
      <c r="H132" s="75">
        <f t="shared" si="22"/>
      </c>
      <c r="I132" s="74"/>
      <c r="J132" s="76"/>
      <c r="K132" s="75"/>
      <c r="L132" s="75"/>
      <c r="M132" s="75"/>
      <c r="N132" s="75">
        <f t="shared" si="23"/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 ht="11.25">
      <c r="A133" s="73"/>
      <c r="B133" s="73"/>
      <c r="C133" s="73"/>
      <c r="D133" s="76"/>
      <c r="E133" s="75"/>
      <c r="F133" s="75"/>
      <c r="G133" s="75"/>
      <c r="H133" s="75">
        <f t="shared" si="22"/>
      </c>
      <c r="I133" s="74"/>
      <c r="J133" s="76"/>
      <c r="K133" s="75"/>
      <c r="L133" s="75"/>
      <c r="M133" s="75"/>
      <c r="N133" s="75">
        <f t="shared" si="23"/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 ht="11.25">
      <c r="A134" s="73"/>
      <c r="B134" s="73"/>
      <c r="C134" s="73"/>
      <c r="D134" s="76"/>
      <c r="E134" s="75"/>
      <c r="F134" s="75"/>
      <c r="G134" s="75"/>
      <c r="H134" s="75">
        <f t="shared" si="22"/>
      </c>
      <c r="I134" s="74"/>
      <c r="J134" s="76"/>
      <c r="K134" s="75"/>
      <c r="L134" s="75"/>
      <c r="M134" s="75"/>
      <c r="N134" s="75">
        <f t="shared" si="23"/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 ht="11.25">
      <c r="A135" s="73"/>
      <c r="B135" s="73"/>
      <c r="C135" s="73"/>
      <c r="D135" s="76"/>
      <c r="E135" s="75"/>
      <c r="F135" s="75"/>
      <c r="G135" s="75"/>
      <c r="H135" s="75">
        <f t="shared" si="22"/>
      </c>
      <c r="I135" s="74"/>
      <c r="J135" s="76"/>
      <c r="K135" s="75"/>
      <c r="L135" s="75"/>
      <c r="M135" s="75"/>
      <c r="N135" s="75">
        <f t="shared" si="23"/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1:28" ht="11.25">
      <c r="A136" s="73"/>
      <c r="B136" s="73"/>
      <c r="C136" s="73"/>
      <c r="D136" s="76"/>
      <c r="E136" s="75"/>
      <c r="F136" s="75"/>
      <c r="G136" s="75"/>
      <c r="H136" s="75">
        <f t="shared" si="22"/>
      </c>
      <c r="I136" s="74"/>
      <c r="J136" s="76"/>
      <c r="K136" s="75"/>
      <c r="L136" s="75"/>
      <c r="M136" s="75"/>
      <c r="N136" s="75">
        <f t="shared" si="23"/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1:28" ht="11.25">
      <c r="A137" s="73"/>
      <c r="B137" s="73"/>
      <c r="C137" s="73"/>
      <c r="D137" s="76"/>
      <c r="E137" s="75"/>
      <c r="F137" s="75"/>
      <c r="G137" s="75"/>
      <c r="H137" s="75">
        <f t="shared" si="22"/>
      </c>
      <c r="I137" s="74"/>
      <c r="J137" s="76"/>
      <c r="K137" s="75"/>
      <c r="L137" s="75"/>
      <c r="M137" s="75"/>
      <c r="N137" s="75">
        <f t="shared" si="23"/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1:28" ht="11.25">
      <c r="A138" s="73"/>
      <c r="B138" s="79"/>
      <c r="C138" s="73"/>
      <c r="D138" s="74"/>
      <c r="E138" s="75"/>
      <c r="F138" s="75"/>
      <c r="G138" s="75"/>
      <c r="H138" s="75"/>
      <c r="I138" s="74"/>
      <c r="J138" s="74"/>
      <c r="K138" s="80"/>
      <c r="L138" s="80"/>
      <c r="M138" s="80"/>
      <c r="N138" s="74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1:28" ht="11.25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1:28" ht="11.25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1:28" ht="11.25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1:28" ht="11.25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1:28" ht="11.25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14:28" ht="11.25">
      <c r="N144" s="74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14:28" ht="10.5">
      <c r="N145" s="61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14:28" ht="11.25">
      <c r="N146" s="78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14:28" ht="11.25">
      <c r="N147" s="78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spans="14:28" ht="11.25">
      <c r="N148" s="78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spans="14:28" ht="11.25">
      <c r="N149" s="78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spans="14:28" ht="11.25">
      <c r="N150" s="78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spans="14:28" ht="11.25">
      <c r="N151" s="78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</sheetData>
  <sheetProtection/>
  <mergeCells count="22">
    <mergeCell ref="O79:AB79"/>
    <mergeCell ref="O85:AB85"/>
    <mergeCell ref="O86:AB86"/>
    <mergeCell ref="O84:AB84"/>
    <mergeCell ref="A86:N86"/>
    <mergeCell ref="A87:N87"/>
    <mergeCell ref="AF4:AJ4"/>
    <mergeCell ref="AL4:AP4"/>
    <mergeCell ref="A80:N80"/>
    <mergeCell ref="A81:N81"/>
    <mergeCell ref="A82:N82"/>
    <mergeCell ref="D4:H4"/>
    <mergeCell ref="J4:N4"/>
    <mergeCell ref="R4:V4"/>
    <mergeCell ref="X4:AB4"/>
    <mergeCell ref="A83:N83"/>
    <mergeCell ref="A84:N84"/>
    <mergeCell ref="A85:N85"/>
    <mergeCell ref="O83:AB83"/>
    <mergeCell ref="O82:AB82"/>
    <mergeCell ref="O81:AB81"/>
    <mergeCell ref="O80:AB80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8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11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3.5</v>
      </c>
      <c r="D15" s="37">
        <v>5</v>
      </c>
      <c r="E15" s="37">
        <v>5</v>
      </c>
      <c r="F15" s="38">
        <v>100</v>
      </c>
      <c r="G15" s="39"/>
      <c r="H15" s="124">
        <v>0.01</v>
      </c>
      <c r="I15" s="125">
        <v>0.013</v>
      </c>
      <c r="J15" s="125">
        <v>0.013</v>
      </c>
      <c r="K15" s="40">
        <v>100.00000000000001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0.02</v>
      </c>
      <c r="D17" s="37">
        <v>2</v>
      </c>
      <c r="E17" s="37">
        <v>2</v>
      </c>
      <c r="F17" s="38">
        <v>100</v>
      </c>
      <c r="G17" s="39"/>
      <c r="H17" s="124">
        <v>0.001</v>
      </c>
      <c r="I17" s="125">
        <v>0.001</v>
      </c>
      <c r="J17" s="125">
        <v>0.005</v>
      </c>
      <c r="K17" s="40">
        <v>500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0.61</v>
      </c>
      <c r="D20" s="29"/>
      <c r="E20" s="29"/>
      <c r="F20" s="30"/>
      <c r="G20" s="30"/>
      <c r="H20" s="123">
        <v>0.034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0.48</v>
      </c>
      <c r="D21" s="29"/>
      <c r="E21" s="29"/>
      <c r="F21" s="30"/>
      <c r="G21" s="30"/>
      <c r="H21" s="123">
        <v>0.029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1.0899999999999999</v>
      </c>
      <c r="D22" s="37"/>
      <c r="E22" s="37"/>
      <c r="F22" s="38"/>
      <c r="G22" s="39"/>
      <c r="H22" s="124">
        <v>0.063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0.76</v>
      </c>
      <c r="D24" s="37">
        <v>1</v>
      </c>
      <c r="E24" s="37">
        <v>1</v>
      </c>
      <c r="F24" s="38">
        <v>100</v>
      </c>
      <c r="G24" s="39"/>
      <c r="H24" s="124">
        <v>0.068</v>
      </c>
      <c r="I24" s="125">
        <v>0.068</v>
      </c>
      <c r="J24" s="125">
        <v>0.056</v>
      </c>
      <c r="K24" s="40">
        <v>82.3529411764706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24">
        <v>6.24</v>
      </c>
      <c r="I26" s="125">
        <v>6</v>
      </c>
      <c r="J26" s="125">
        <v>5.9</v>
      </c>
      <c r="K26" s="40">
        <v>98.33333333333333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/>
      <c r="I37" s="125"/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0.3</v>
      </c>
      <c r="D39" s="37">
        <v>1</v>
      </c>
      <c r="E39" s="37">
        <v>0.5</v>
      </c>
      <c r="F39" s="38">
        <v>50</v>
      </c>
      <c r="G39" s="39"/>
      <c r="H39" s="124">
        <v>0.036</v>
      </c>
      <c r="I39" s="125">
        <v>0.035</v>
      </c>
      <c r="J39" s="125">
        <v>0.1</v>
      </c>
      <c r="K39" s="40">
        <v>285.71428571428567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>
        <v>0.72</v>
      </c>
      <c r="D47" s="29"/>
      <c r="E47" s="29"/>
      <c r="F47" s="30"/>
      <c r="G47" s="30"/>
      <c r="H47" s="123">
        <v>0.198</v>
      </c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0.72</v>
      </c>
      <c r="D50" s="37"/>
      <c r="E50" s="37"/>
      <c r="F50" s="38"/>
      <c r="G50" s="39"/>
      <c r="H50" s="124">
        <v>0.198</v>
      </c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29</v>
      </c>
      <c r="D52" s="37"/>
      <c r="E52" s="37"/>
      <c r="F52" s="38"/>
      <c r="G52" s="39"/>
      <c r="H52" s="124">
        <v>5.481</v>
      </c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13</v>
      </c>
      <c r="D54" s="29">
        <v>13</v>
      </c>
      <c r="E54" s="29">
        <v>13</v>
      </c>
      <c r="F54" s="30"/>
      <c r="G54" s="30"/>
      <c r="H54" s="123">
        <v>3.77</v>
      </c>
      <c r="I54" s="123">
        <v>3.77</v>
      </c>
      <c r="J54" s="123">
        <v>3.705</v>
      </c>
      <c r="K54" s="31"/>
    </row>
    <row r="55" spans="1:11" s="32" customFormat="1" ht="11.25" customHeight="1">
      <c r="A55" s="34" t="s">
        <v>43</v>
      </c>
      <c r="B55" s="28"/>
      <c r="C55" s="29">
        <v>1</v>
      </c>
      <c r="D55" s="29">
        <v>1</v>
      </c>
      <c r="E55" s="29">
        <v>1</v>
      </c>
      <c r="F55" s="30"/>
      <c r="G55" s="30"/>
      <c r="H55" s="123">
        <v>0.26</v>
      </c>
      <c r="I55" s="123">
        <v>0.26</v>
      </c>
      <c r="J55" s="123">
        <v>0.16</v>
      </c>
      <c r="K55" s="31"/>
    </row>
    <row r="56" spans="1:11" s="32" customFormat="1" ht="11.25" customHeight="1">
      <c r="A56" s="34" t="s">
        <v>44</v>
      </c>
      <c r="B56" s="28"/>
      <c r="C56" s="29">
        <v>26</v>
      </c>
      <c r="D56" s="29">
        <v>24.5</v>
      </c>
      <c r="E56" s="29">
        <v>25</v>
      </c>
      <c r="F56" s="30"/>
      <c r="G56" s="30"/>
      <c r="H56" s="123">
        <v>6.63</v>
      </c>
      <c r="I56" s="123">
        <v>6</v>
      </c>
      <c r="J56" s="123">
        <v>6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>
        <v>40</v>
      </c>
      <c r="D59" s="37">
        <v>38.5</v>
      </c>
      <c r="E59" s="37">
        <v>39</v>
      </c>
      <c r="F59" s="38">
        <v>101.2987012987013</v>
      </c>
      <c r="G59" s="39"/>
      <c r="H59" s="124">
        <v>10.66</v>
      </c>
      <c r="I59" s="125">
        <v>10.030000000000001</v>
      </c>
      <c r="J59" s="125">
        <v>9.865</v>
      </c>
      <c r="K59" s="40">
        <v>98.35493519441674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0.57</v>
      </c>
      <c r="D66" s="37">
        <v>1</v>
      </c>
      <c r="E66" s="37">
        <v>1</v>
      </c>
      <c r="F66" s="38">
        <v>100</v>
      </c>
      <c r="G66" s="39"/>
      <c r="H66" s="124">
        <v>0.001</v>
      </c>
      <c r="I66" s="125">
        <v>0.001</v>
      </c>
      <c r="J66" s="125">
        <v>0.001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1.06</v>
      </c>
      <c r="D77" s="29">
        <v>1</v>
      </c>
      <c r="E77" s="29">
        <v>1</v>
      </c>
      <c r="F77" s="30"/>
      <c r="G77" s="30"/>
      <c r="H77" s="123">
        <v>0.17</v>
      </c>
      <c r="I77" s="123">
        <v>0.17</v>
      </c>
      <c r="J77" s="123">
        <v>0.17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>
        <v>1.06</v>
      </c>
      <c r="D80" s="37">
        <v>1</v>
      </c>
      <c r="E80" s="37">
        <v>1</v>
      </c>
      <c r="F80" s="38">
        <v>100</v>
      </c>
      <c r="G80" s="39"/>
      <c r="H80" s="124">
        <v>0.17</v>
      </c>
      <c r="I80" s="125">
        <v>0.17</v>
      </c>
      <c r="J80" s="125">
        <v>0.17</v>
      </c>
      <c r="K80" s="40">
        <v>99.99999999999999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125.01999999999998</v>
      </c>
      <c r="D87" s="48">
        <v>97.5</v>
      </c>
      <c r="E87" s="48">
        <v>97.5</v>
      </c>
      <c r="F87" s="49">
        <v>100</v>
      </c>
      <c r="G87" s="39"/>
      <c r="H87" s="128">
        <v>22.928000000000004</v>
      </c>
      <c r="I87" s="129">
        <v>16.318000000000005</v>
      </c>
      <c r="J87" s="129">
        <v>16.11</v>
      </c>
      <c r="K87" s="49">
        <v>98.72533398700818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>
        <v>10</v>
      </c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</v>
      </c>
      <c r="D9" s="29">
        <v>2</v>
      </c>
      <c r="E9" s="29">
        <v>4</v>
      </c>
      <c r="F9" s="30"/>
      <c r="G9" s="30"/>
      <c r="H9" s="123">
        <v>0.096</v>
      </c>
      <c r="I9" s="123">
        <v>0.041</v>
      </c>
      <c r="J9" s="123">
        <v>0.096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>
        <v>1</v>
      </c>
      <c r="F10" s="30"/>
      <c r="G10" s="30"/>
      <c r="H10" s="123"/>
      <c r="I10" s="123"/>
      <c r="J10" s="123">
        <v>0.026</v>
      </c>
      <c r="K10" s="31"/>
    </row>
    <row r="11" spans="1:11" s="32" customFormat="1" ht="11.25" customHeight="1">
      <c r="A11" s="27" t="s">
        <v>10</v>
      </c>
      <c r="B11" s="28"/>
      <c r="C11" s="29">
        <v>5</v>
      </c>
      <c r="D11" s="29"/>
      <c r="E11" s="29">
        <v>3</v>
      </c>
      <c r="F11" s="30"/>
      <c r="G11" s="30"/>
      <c r="H11" s="123">
        <v>0.13</v>
      </c>
      <c r="I11" s="123"/>
      <c r="J11" s="123">
        <v>0.078</v>
      </c>
      <c r="K11" s="31"/>
    </row>
    <row r="12" spans="1:11" s="32" customFormat="1" ht="11.25" customHeight="1">
      <c r="A12" s="34" t="s">
        <v>11</v>
      </c>
      <c r="B12" s="28"/>
      <c r="C12" s="29">
        <v>20</v>
      </c>
      <c r="D12" s="29">
        <v>14</v>
      </c>
      <c r="E12" s="29">
        <v>14</v>
      </c>
      <c r="F12" s="30"/>
      <c r="G12" s="30"/>
      <c r="H12" s="123">
        <v>0.48</v>
      </c>
      <c r="I12" s="123">
        <v>0.336</v>
      </c>
      <c r="J12" s="123">
        <v>0.336</v>
      </c>
      <c r="K12" s="31"/>
    </row>
    <row r="13" spans="1:11" s="23" customFormat="1" ht="11.25" customHeight="1">
      <c r="A13" s="35" t="s">
        <v>12</v>
      </c>
      <c r="B13" s="36"/>
      <c r="C13" s="37">
        <v>29</v>
      </c>
      <c r="D13" s="37">
        <v>16</v>
      </c>
      <c r="E13" s="37">
        <v>22</v>
      </c>
      <c r="F13" s="38">
        <v>137.5</v>
      </c>
      <c r="G13" s="39"/>
      <c r="H13" s="124">
        <v>0.706</v>
      </c>
      <c r="I13" s="125">
        <v>0.377</v>
      </c>
      <c r="J13" s="125">
        <v>0.536</v>
      </c>
      <c r="K13" s="40">
        <v>142.17506631299736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4">
        <v>0.015</v>
      </c>
      <c r="I15" s="125">
        <v>0.015</v>
      </c>
      <c r="J15" s="125">
        <v>0.015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27</v>
      </c>
      <c r="D19" s="29">
        <v>27</v>
      </c>
      <c r="E19" s="29"/>
      <c r="F19" s="30"/>
      <c r="G19" s="30"/>
      <c r="H19" s="123">
        <v>0.224</v>
      </c>
      <c r="I19" s="123">
        <v>0.27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27</v>
      </c>
      <c r="D22" s="37">
        <v>27</v>
      </c>
      <c r="E22" s="37"/>
      <c r="F22" s="38"/>
      <c r="G22" s="39"/>
      <c r="H22" s="124">
        <v>0.224</v>
      </c>
      <c r="I22" s="125">
        <v>0.27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5268</v>
      </c>
      <c r="D24" s="37">
        <v>5503</v>
      </c>
      <c r="E24" s="37">
        <v>4445</v>
      </c>
      <c r="F24" s="38">
        <v>80.77412320552426</v>
      </c>
      <c r="G24" s="39"/>
      <c r="H24" s="124">
        <v>59.581</v>
      </c>
      <c r="I24" s="125">
        <v>70.163</v>
      </c>
      <c r="J24" s="125">
        <v>56.818</v>
      </c>
      <c r="K24" s="40">
        <v>80.98000370565683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210</v>
      </c>
      <c r="D26" s="37">
        <v>231</v>
      </c>
      <c r="E26" s="37">
        <v>220</v>
      </c>
      <c r="F26" s="38">
        <v>95.23809523809524</v>
      </c>
      <c r="G26" s="39"/>
      <c r="H26" s="124">
        <v>2.6</v>
      </c>
      <c r="I26" s="125">
        <v>3.119</v>
      </c>
      <c r="J26" s="125">
        <v>2.8</v>
      </c>
      <c r="K26" s="40">
        <v>89.77236293683872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11</v>
      </c>
      <c r="D28" s="29">
        <v>16</v>
      </c>
      <c r="E28" s="29">
        <v>308</v>
      </c>
      <c r="F28" s="30"/>
      <c r="G28" s="30"/>
      <c r="H28" s="123">
        <v>0.255</v>
      </c>
      <c r="I28" s="123">
        <v>0.24</v>
      </c>
      <c r="J28" s="123">
        <v>6.5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1500</v>
      </c>
      <c r="D30" s="29">
        <v>1294</v>
      </c>
      <c r="E30" s="29">
        <v>1655</v>
      </c>
      <c r="F30" s="30"/>
      <c r="G30" s="30"/>
      <c r="H30" s="123">
        <v>29.5</v>
      </c>
      <c r="I30" s="123">
        <v>23.805</v>
      </c>
      <c r="J30" s="123">
        <v>28.012</v>
      </c>
      <c r="K30" s="31"/>
    </row>
    <row r="31" spans="1:11" s="23" customFormat="1" ht="11.25" customHeight="1">
      <c r="A31" s="41" t="s">
        <v>24</v>
      </c>
      <c r="B31" s="36"/>
      <c r="C31" s="37">
        <v>1511</v>
      </c>
      <c r="D31" s="37">
        <v>1310</v>
      </c>
      <c r="E31" s="37">
        <v>1963</v>
      </c>
      <c r="F31" s="38">
        <v>149.84732824427482</v>
      </c>
      <c r="G31" s="39"/>
      <c r="H31" s="124">
        <v>29.755</v>
      </c>
      <c r="I31" s="125">
        <v>24.044999999999998</v>
      </c>
      <c r="J31" s="125">
        <v>34.512</v>
      </c>
      <c r="K31" s="40">
        <v>143.5308796007486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50</v>
      </c>
      <c r="D33" s="29">
        <v>31</v>
      </c>
      <c r="E33" s="29">
        <v>21</v>
      </c>
      <c r="F33" s="30"/>
      <c r="G33" s="30"/>
      <c r="H33" s="123">
        <v>0.75</v>
      </c>
      <c r="I33" s="123">
        <v>0.662</v>
      </c>
      <c r="J33" s="123">
        <v>0.389</v>
      </c>
      <c r="K33" s="31"/>
    </row>
    <row r="34" spans="1:11" s="32" customFormat="1" ht="11.25" customHeight="1">
      <c r="A34" s="34" t="s">
        <v>26</v>
      </c>
      <c r="B34" s="28"/>
      <c r="C34" s="29">
        <v>19</v>
      </c>
      <c r="D34" s="29">
        <v>8</v>
      </c>
      <c r="E34" s="29">
        <v>5</v>
      </c>
      <c r="F34" s="30"/>
      <c r="G34" s="30"/>
      <c r="H34" s="123">
        <v>0.208</v>
      </c>
      <c r="I34" s="123">
        <v>0.17</v>
      </c>
      <c r="J34" s="123">
        <v>0.092</v>
      </c>
      <c r="K34" s="31"/>
    </row>
    <row r="35" spans="1:11" s="32" customFormat="1" ht="11.25" customHeight="1">
      <c r="A35" s="34" t="s">
        <v>27</v>
      </c>
      <c r="B35" s="28"/>
      <c r="C35" s="29">
        <v>8</v>
      </c>
      <c r="D35" s="29">
        <v>7</v>
      </c>
      <c r="E35" s="29">
        <v>9</v>
      </c>
      <c r="F35" s="30"/>
      <c r="G35" s="30"/>
      <c r="H35" s="123">
        <v>0.18</v>
      </c>
      <c r="I35" s="123">
        <v>0.161</v>
      </c>
      <c r="J35" s="123">
        <v>0.189</v>
      </c>
      <c r="K35" s="31"/>
    </row>
    <row r="36" spans="1:11" s="32" customFormat="1" ht="11.25" customHeight="1">
      <c r="A36" s="34" t="s">
        <v>28</v>
      </c>
      <c r="B36" s="28"/>
      <c r="C36" s="29">
        <v>30</v>
      </c>
      <c r="D36" s="29">
        <v>66</v>
      </c>
      <c r="E36" s="29">
        <v>66</v>
      </c>
      <c r="F36" s="30"/>
      <c r="G36" s="30"/>
      <c r="H36" s="123">
        <v>0.6</v>
      </c>
      <c r="I36" s="123">
        <v>1.32</v>
      </c>
      <c r="J36" s="123">
        <v>1.32</v>
      </c>
      <c r="K36" s="31"/>
    </row>
    <row r="37" spans="1:11" s="23" customFormat="1" ht="11.25" customHeight="1">
      <c r="A37" s="35" t="s">
        <v>29</v>
      </c>
      <c r="B37" s="36"/>
      <c r="C37" s="37">
        <v>107</v>
      </c>
      <c r="D37" s="37">
        <v>112</v>
      </c>
      <c r="E37" s="37">
        <v>101</v>
      </c>
      <c r="F37" s="38">
        <v>90.17857142857143</v>
      </c>
      <c r="G37" s="39"/>
      <c r="H37" s="124">
        <v>1.738</v>
      </c>
      <c r="I37" s="125">
        <v>2.313</v>
      </c>
      <c r="J37" s="125">
        <v>1.99</v>
      </c>
      <c r="K37" s="40">
        <v>86.03545179420665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8</v>
      </c>
      <c r="D39" s="37">
        <v>4</v>
      </c>
      <c r="E39" s="37">
        <v>4</v>
      </c>
      <c r="F39" s="38">
        <v>100</v>
      </c>
      <c r="G39" s="39"/>
      <c r="H39" s="124">
        <v>0.14</v>
      </c>
      <c r="I39" s="125">
        <v>0.072</v>
      </c>
      <c r="J39" s="125">
        <v>0.07</v>
      </c>
      <c r="K39" s="40">
        <v>97.22222222222224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>
        <v>30</v>
      </c>
      <c r="D42" s="29">
        <v>21</v>
      </c>
      <c r="E42" s="29">
        <v>16</v>
      </c>
      <c r="F42" s="30"/>
      <c r="G42" s="30"/>
      <c r="H42" s="123">
        <v>0.525</v>
      </c>
      <c r="I42" s="123">
        <v>0.378</v>
      </c>
      <c r="J42" s="123">
        <v>0.285</v>
      </c>
      <c r="K42" s="31"/>
    </row>
    <row r="43" spans="1:11" s="32" customFormat="1" ht="11.25" customHeight="1">
      <c r="A43" s="34" t="s">
        <v>33</v>
      </c>
      <c r="B43" s="28"/>
      <c r="C43" s="29">
        <v>29</v>
      </c>
      <c r="D43" s="29">
        <v>14</v>
      </c>
      <c r="E43" s="29">
        <v>17</v>
      </c>
      <c r="F43" s="30"/>
      <c r="G43" s="30"/>
      <c r="H43" s="123">
        <v>0.305</v>
      </c>
      <c r="I43" s="123">
        <v>0.21</v>
      </c>
      <c r="J43" s="123">
        <v>0.238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>
        <v>31</v>
      </c>
      <c r="D47" s="29">
        <v>31</v>
      </c>
      <c r="E47" s="29">
        <v>27</v>
      </c>
      <c r="F47" s="30"/>
      <c r="G47" s="30"/>
      <c r="H47" s="123">
        <v>0.372</v>
      </c>
      <c r="I47" s="123">
        <v>0.372</v>
      </c>
      <c r="J47" s="123">
        <v>0.324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90</v>
      </c>
      <c r="D50" s="37">
        <v>66</v>
      </c>
      <c r="E50" s="37">
        <v>60</v>
      </c>
      <c r="F50" s="38">
        <v>90.9090909090909</v>
      </c>
      <c r="G50" s="39"/>
      <c r="H50" s="124">
        <v>1.202</v>
      </c>
      <c r="I50" s="125">
        <v>0.96</v>
      </c>
      <c r="J50" s="125">
        <v>0.847</v>
      </c>
      <c r="K50" s="40">
        <v>88.22916666666667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1.68</v>
      </c>
      <c r="D52" s="37">
        <v>2</v>
      </c>
      <c r="E52" s="37">
        <v>6</v>
      </c>
      <c r="F52" s="38">
        <v>300</v>
      </c>
      <c r="G52" s="39"/>
      <c r="H52" s="124">
        <v>0.067</v>
      </c>
      <c r="I52" s="125">
        <v>0.026</v>
      </c>
      <c r="J52" s="125">
        <v>0.052</v>
      </c>
      <c r="K52" s="40">
        <v>200.00000000000003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1712</v>
      </c>
      <c r="D54" s="29">
        <v>176</v>
      </c>
      <c r="E54" s="29">
        <v>2083</v>
      </c>
      <c r="F54" s="30"/>
      <c r="G54" s="30"/>
      <c r="H54" s="123">
        <v>24.824</v>
      </c>
      <c r="I54" s="123">
        <v>3.696</v>
      </c>
      <c r="J54" s="123">
        <v>31.245</v>
      </c>
      <c r="K54" s="31"/>
    </row>
    <row r="55" spans="1:11" s="32" customFormat="1" ht="11.25" customHeight="1">
      <c r="A55" s="34" t="s">
        <v>43</v>
      </c>
      <c r="B55" s="28"/>
      <c r="C55" s="29">
        <v>113</v>
      </c>
      <c r="D55" s="29">
        <v>72</v>
      </c>
      <c r="E55" s="29">
        <v>100</v>
      </c>
      <c r="F55" s="30"/>
      <c r="G55" s="30"/>
      <c r="H55" s="123">
        <v>1.333</v>
      </c>
      <c r="I55" s="123">
        <v>0.842</v>
      </c>
      <c r="J55" s="123">
        <v>1.15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>
        <v>56</v>
      </c>
      <c r="F56" s="30"/>
      <c r="G56" s="30"/>
      <c r="H56" s="123"/>
      <c r="I56" s="123"/>
      <c r="J56" s="123">
        <v>0.65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2</v>
      </c>
      <c r="D58" s="29">
        <v>2</v>
      </c>
      <c r="E58" s="29">
        <v>2</v>
      </c>
      <c r="F58" s="30"/>
      <c r="G58" s="30"/>
      <c r="H58" s="123">
        <v>0.02</v>
      </c>
      <c r="I58" s="123">
        <v>0.02</v>
      </c>
      <c r="J58" s="123">
        <v>0.022</v>
      </c>
      <c r="K58" s="31"/>
    </row>
    <row r="59" spans="1:11" s="23" customFormat="1" ht="11.25" customHeight="1">
      <c r="A59" s="35" t="s">
        <v>47</v>
      </c>
      <c r="B59" s="36"/>
      <c r="C59" s="37">
        <v>1827</v>
      </c>
      <c r="D59" s="37">
        <v>250</v>
      </c>
      <c r="E59" s="37">
        <v>2241</v>
      </c>
      <c r="F59" s="38">
        <v>896.4</v>
      </c>
      <c r="G59" s="39"/>
      <c r="H59" s="124">
        <v>26.177</v>
      </c>
      <c r="I59" s="125">
        <v>4.558</v>
      </c>
      <c r="J59" s="125">
        <v>33.067</v>
      </c>
      <c r="K59" s="40">
        <v>725.4716981132075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3030</v>
      </c>
      <c r="D61" s="29">
        <v>2945</v>
      </c>
      <c r="E61" s="29">
        <v>2673</v>
      </c>
      <c r="F61" s="30"/>
      <c r="G61" s="30"/>
      <c r="H61" s="123">
        <v>62.176</v>
      </c>
      <c r="I61" s="123">
        <v>63.097</v>
      </c>
      <c r="J61" s="123">
        <v>57.47</v>
      </c>
      <c r="K61" s="31"/>
    </row>
    <row r="62" spans="1:11" s="32" customFormat="1" ht="11.25" customHeight="1">
      <c r="A62" s="34" t="s">
        <v>49</v>
      </c>
      <c r="B62" s="28"/>
      <c r="C62" s="29">
        <v>97</v>
      </c>
      <c r="D62" s="29">
        <v>209</v>
      </c>
      <c r="E62" s="29">
        <v>209</v>
      </c>
      <c r="F62" s="30"/>
      <c r="G62" s="30"/>
      <c r="H62" s="123">
        <v>1.935</v>
      </c>
      <c r="I62" s="123">
        <v>4.389</v>
      </c>
      <c r="J62" s="123">
        <v>4.17</v>
      </c>
      <c r="K62" s="31"/>
    </row>
    <row r="63" spans="1:11" s="32" customFormat="1" ht="11.25" customHeight="1">
      <c r="A63" s="34" t="s">
        <v>50</v>
      </c>
      <c r="B63" s="28"/>
      <c r="C63" s="29"/>
      <c r="D63" s="29">
        <v>44</v>
      </c>
      <c r="E63" s="29">
        <v>98</v>
      </c>
      <c r="F63" s="30"/>
      <c r="G63" s="30"/>
      <c r="H63" s="123"/>
      <c r="I63" s="123">
        <v>1.32</v>
      </c>
      <c r="J63" s="123">
        <v>1.176</v>
      </c>
      <c r="K63" s="31"/>
    </row>
    <row r="64" spans="1:11" s="23" customFormat="1" ht="11.25" customHeight="1">
      <c r="A64" s="35" t="s">
        <v>51</v>
      </c>
      <c r="B64" s="36"/>
      <c r="C64" s="37">
        <v>3127</v>
      </c>
      <c r="D64" s="37">
        <v>3198</v>
      </c>
      <c r="E64" s="37">
        <v>2980</v>
      </c>
      <c r="F64" s="38">
        <v>93.18323952470294</v>
      </c>
      <c r="G64" s="39"/>
      <c r="H64" s="124">
        <v>64.111</v>
      </c>
      <c r="I64" s="125">
        <v>68.806</v>
      </c>
      <c r="J64" s="125">
        <v>62.816</v>
      </c>
      <c r="K64" s="40">
        <v>91.29436386361655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16130</v>
      </c>
      <c r="D66" s="37">
        <v>13030</v>
      </c>
      <c r="E66" s="37">
        <v>13700</v>
      </c>
      <c r="F66" s="38">
        <v>105.14198004604758</v>
      </c>
      <c r="G66" s="39"/>
      <c r="H66" s="124">
        <v>238</v>
      </c>
      <c r="I66" s="125">
        <v>202.356</v>
      </c>
      <c r="J66" s="125">
        <v>198.65</v>
      </c>
      <c r="K66" s="40">
        <v>98.16857419597146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3960</v>
      </c>
      <c r="D68" s="29">
        <v>3200</v>
      </c>
      <c r="E68" s="29">
        <v>3200</v>
      </c>
      <c r="F68" s="30"/>
      <c r="G68" s="30"/>
      <c r="H68" s="123">
        <v>53.915</v>
      </c>
      <c r="I68" s="123">
        <v>41.472</v>
      </c>
      <c r="J68" s="123">
        <v>33.116</v>
      </c>
      <c r="K68" s="31"/>
    </row>
    <row r="69" spans="1:11" s="32" customFormat="1" ht="11.25" customHeight="1">
      <c r="A69" s="34" t="s">
        <v>54</v>
      </c>
      <c r="B69" s="28"/>
      <c r="C69" s="29">
        <v>36</v>
      </c>
      <c r="D69" s="29">
        <v>70</v>
      </c>
      <c r="E69" s="29">
        <v>50</v>
      </c>
      <c r="F69" s="30"/>
      <c r="G69" s="30"/>
      <c r="H69" s="123">
        <v>0.49</v>
      </c>
      <c r="I69" s="123">
        <v>0.907</v>
      </c>
      <c r="J69" s="123">
        <v>0.728</v>
      </c>
      <c r="K69" s="31"/>
    </row>
    <row r="70" spans="1:11" s="23" customFormat="1" ht="11.25" customHeight="1">
      <c r="A70" s="35" t="s">
        <v>55</v>
      </c>
      <c r="B70" s="36"/>
      <c r="C70" s="37">
        <v>3996</v>
      </c>
      <c r="D70" s="37">
        <v>3270</v>
      </c>
      <c r="E70" s="37">
        <v>3250</v>
      </c>
      <c r="F70" s="38">
        <v>99.38837920489297</v>
      </c>
      <c r="G70" s="39"/>
      <c r="H70" s="124">
        <v>54.405</v>
      </c>
      <c r="I70" s="125">
        <v>42.379000000000005</v>
      </c>
      <c r="J70" s="125">
        <v>33.844</v>
      </c>
      <c r="K70" s="40">
        <v>79.86030817150002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688</v>
      </c>
      <c r="D72" s="29">
        <v>656</v>
      </c>
      <c r="E72" s="29">
        <v>592</v>
      </c>
      <c r="F72" s="30"/>
      <c r="G72" s="30"/>
      <c r="H72" s="123">
        <v>14.957</v>
      </c>
      <c r="I72" s="123">
        <v>12.317</v>
      </c>
      <c r="J72" s="123">
        <v>11.212</v>
      </c>
      <c r="K72" s="31"/>
    </row>
    <row r="73" spans="1:11" s="32" customFormat="1" ht="11.25" customHeight="1">
      <c r="A73" s="34" t="s">
        <v>57</v>
      </c>
      <c r="B73" s="28"/>
      <c r="C73" s="29"/>
      <c r="D73" s="29">
        <v>390</v>
      </c>
      <c r="E73" s="29">
        <v>405</v>
      </c>
      <c r="F73" s="30"/>
      <c r="G73" s="30"/>
      <c r="H73" s="123">
        <v>8.045</v>
      </c>
      <c r="I73" s="123">
        <v>7.722</v>
      </c>
      <c r="J73" s="123">
        <v>8.45</v>
      </c>
      <c r="K73" s="31"/>
    </row>
    <row r="74" spans="1:11" s="32" customFormat="1" ht="11.25" customHeight="1">
      <c r="A74" s="34" t="s">
        <v>58</v>
      </c>
      <c r="B74" s="28"/>
      <c r="C74" s="29">
        <v>12</v>
      </c>
      <c r="D74" s="29"/>
      <c r="E74" s="29"/>
      <c r="F74" s="30"/>
      <c r="G74" s="30"/>
      <c r="H74" s="123">
        <v>0.24</v>
      </c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1563</v>
      </c>
      <c r="D75" s="29">
        <v>1381</v>
      </c>
      <c r="E75" s="29">
        <v>1202</v>
      </c>
      <c r="F75" s="30"/>
      <c r="G75" s="30"/>
      <c r="H75" s="123">
        <v>26.553</v>
      </c>
      <c r="I75" s="123">
        <v>28.436</v>
      </c>
      <c r="J75" s="123">
        <v>24.056</v>
      </c>
      <c r="K75" s="31"/>
    </row>
    <row r="76" spans="1:11" s="32" customFormat="1" ht="11.25" customHeight="1">
      <c r="A76" s="34" t="s">
        <v>60</v>
      </c>
      <c r="B76" s="28"/>
      <c r="C76" s="29">
        <v>9</v>
      </c>
      <c r="D76" s="29">
        <v>65</v>
      </c>
      <c r="E76" s="29">
        <v>28</v>
      </c>
      <c r="F76" s="30"/>
      <c r="G76" s="30"/>
      <c r="H76" s="123">
        <v>0.198</v>
      </c>
      <c r="I76" s="123">
        <v>0.975</v>
      </c>
      <c r="J76" s="123">
        <v>0.56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>
        <v>20</v>
      </c>
      <c r="D78" s="29">
        <v>18</v>
      </c>
      <c r="E78" s="29">
        <v>20</v>
      </c>
      <c r="F78" s="30"/>
      <c r="G78" s="30"/>
      <c r="H78" s="123">
        <v>0.42</v>
      </c>
      <c r="I78" s="123">
        <v>0.36</v>
      </c>
      <c r="J78" s="123">
        <v>0.4</v>
      </c>
      <c r="K78" s="31"/>
    </row>
    <row r="79" spans="1:11" s="32" customFormat="1" ht="11.25" customHeight="1">
      <c r="A79" s="34" t="s">
        <v>63</v>
      </c>
      <c r="B79" s="28"/>
      <c r="C79" s="29">
        <v>120</v>
      </c>
      <c r="D79" s="29">
        <v>130</v>
      </c>
      <c r="E79" s="29">
        <v>160</v>
      </c>
      <c r="F79" s="30"/>
      <c r="G79" s="30"/>
      <c r="H79" s="123">
        <v>6.72</v>
      </c>
      <c r="I79" s="123">
        <v>2.795</v>
      </c>
      <c r="J79" s="123">
        <v>1.92</v>
      </c>
      <c r="K79" s="31"/>
    </row>
    <row r="80" spans="1:11" s="23" customFormat="1" ht="11.25" customHeight="1">
      <c r="A80" s="41" t="s">
        <v>64</v>
      </c>
      <c r="B80" s="36"/>
      <c r="C80" s="37">
        <v>2412</v>
      </c>
      <c r="D80" s="37">
        <v>2640</v>
      </c>
      <c r="E80" s="37">
        <v>2407</v>
      </c>
      <c r="F80" s="38">
        <v>91.17424242424242</v>
      </c>
      <c r="G80" s="39"/>
      <c r="H80" s="124">
        <v>57.133</v>
      </c>
      <c r="I80" s="125">
        <v>52.605000000000004</v>
      </c>
      <c r="J80" s="125">
        <v>46.598000000000006</v>
      </c>
      <c r="K80" s="40">
        <v>88.58093337135253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>
        <v>4</v>
      </c>
      <c r="E82" s="29">
        <v>4</v>
      </c>
      <c r="F82" s="30"/>
      <c r="G82" s="30"/>
      <c r="H82" s="123"/>
      <c r="I82" s="123">
        <v>0.08</v>
      </c>
      <c r="J82" s="123">
        <v>0.08</v>
      </c>
      <c r="K82" s="31"/>
    </row>
    <row r="83" spans="1:11" s="32" customFormat="1" ht="11.25" customHeight="1">
      <c r="A83" s="34" t="s">
        <v>66</v>
      </c>
      <c r="B83" s="28"/>
      <c r="C83" s="29">
        <v>43</v>
      </c>
      <c r="D83" s="29">
        <v>58</v>
      </c>
      <c r="E83" s="29">
        <v>58</v>
      </c>
      <c r="F83" s="30"/>
      <c r="G83" s="30"/>
      <c r="H83" s="123">
        <v>0.86</v>
      </c>
      <c r="I83" s="123">
        <v>1.168</v>
      </c>
      <c r="J83" s="123">
        <v>1.168</v>
      </c>
      <c r="K83" s="31"/>
    </row>
    <row r="84" spans="1:11" s="23" customFormat="1" ht="11.25" customHeight="1">
      <c r="A84" s="35" t="s">
        <v>67</v>
      </c>
      <c r="B84" s="36"/>
      <c r="C84" s="37">
        <v>43</v>
      </c>
      <c r="D84" s="37">
        <v>62</v>
      </c>
      <c r="E84" s="37">
        <v>62</v>
      </c>
      <c r="F84" s="38">
        <v>100</v>
      </c>
      <c r="G84" s="39"/>
      <c r="H84" s="124">
        <v>0.86</v>
      </c>
      <c r="I84" s="125">
        <v>1.248</v>
      </c>
      <c r="J84" s="125">
        <v>1.248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34787.68</v>
      </c>
      <c r="D87" s="48">
        <v>29722</v>
      </c>
      <c r="E87" s="48">
        <v>31462</v>
      </c>
      <c r="F87" s="49">
        <v>105.85424937756544</v>
      </c>
      <c r="G87" s="39"/>
      <c r="H87" s="128">
        <v>536.714</v>
      </c>
      <c r="I87" s="129">
        <v>473.312</v>
      </c>
      <c r="J87" s="129">
        <v>473.863</v>
      </c>
      <c r="K87" s="49">
        <v>100.11641369751877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9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4</v>
      </c>
      <c r="D24" s="37">
        <v>4</v>
      </c>
      <c r="E24" s="37">
        <v>8</v>
      </c>
      <c r="F24" s="38">
        <v>200</v>
      </c>
      <c r="G24" s="39"/>
      <c r="H24" s="124">
        <v>0.124</v>
      </c>
      <c r="I24" s="125">
        <v>0.124</v>
      </c>
      <c r="J24" s="125">
        <v>0.36</v>
      </c>
      <c r="K24" s="40">
        <v>290.3225806451613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13</v>
      </c>
      <c r="D26" s="37">
        <v>12</v>
      </c>
      <c r="E26" s="37">
        <v>10</v>
      </c>
      <c r="F26" s="38">
        <v>83.33333333333333</v>
      </c>
      <c r="G26" s="39"/>
      <c r="H26" s="124">
        <v>0.423</v>
      </c>
      <c r="I26" s="125">
        <v>0.36</v>
      </c>
      <c r="J26" s="125">
        <v>0.34</v>
      </c>
      <c r="K26" s="40">
        <v>94.44444444444444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3</v>
      </c>
      <c r="D30" s="29">
        <v>2</v>
      </c>
      <c r="E30" s="29">
        <v>2</v>
      </c>
      <c r="F30" s="30"/>
      <c r="G30" s="30"/>
      <c r="H30" s="123">
        <v>0.088</v>
      </c>
      <c r="I30" s="123">
        <v>0.0615</v>
      </c>
      <c r="J30" s="123">
        <v>0.022</v>
      </c>
      <c r="K30" s="31"/>
    </row>
    <row r="31" spans="1:11" s="23" customFormat="1" ht="11.25" customHeight="1">
      <c r="A31" s="41" t="s">
        <v>24</v>
      </c>
      <c r="B31" s="36"/>
      <c r="C31" s="37">
        <v>3</v>
      </c>
      <c r="D31" s="37">
        <v>2</v>
      </c>
      <c r="E31" s="37">
        <v>2</v>
      </c>
      <c r="F31" s="38">
        <v>100</v>
      </c>
      <c r="G31" s="39"/>
      <c r="H31" s="124">
        <v>0.088</v>
      </c>
      <c r="I31" s="125">
        <v>0.0615</v>
      </c>
      <c r="J31" s="125">
        <v>0.022</v>
      </c>
      <c r="K31" s="40">
        <v>35.77235772357723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84</v>
      </c>
      <c r="D33" s="29">
        <v>79</v>
      </c>
      <c r="E33" s="29">
        <v>35</v>
      </c>
      <c r="F33" s="30"/>
      <c r="G33" s="30"/>
      <c r="H33" s="123">
        <v>1.984</v>
      </c>
      <c r="I33" s="123">
        <v>1.83</v>
      </c>
      <c r="J33" s="123">
        <v>0.815</v>
      </c>
      <c r="K33" s="31"/>
    </row>
    <row r="34" spans="1:11" s="32" customFormat="1" ht="11.25" customHeight="1">
      <c r="A34" s="34" t="s">
        <v>26</v>
      </c>
      <c r="B34" s="28"/>
      <c r="C34" s="29">
        <v>11</v>
      </c>
      <c r="D34" s="29">
        <v>10</v>
      </c>
      <c r="E34" s="29">
        <v>1</v>
      </c>
      <c r="F34" s="30"/>
      <c r="G34" s="30"/>
      <c r="H34" s="123">
        <v>0.278</v>
      </c>
      <c r="I34" s="123">
        <v>0.24</v>
      </c>
      <c r="J34" s="123">
        <v>0.021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>
        <v>2</v>
      </c>
      <c r="F35" s="30"/>
      <c r="G35" s="30"/>
      <c r="H35" s="123"/>
      <c r="I35" s="123"/>
      <c r="J35" s="123">
        <v>0.04</v>
      </c>
      <c r="K35" s="31"/>
    </row>
    <row r="36" spans="1:11" s="32" customFormat="1" ht="11.25" customHeight="1">
      <c r="A36" s="34" t="s">
        <v>28</v>
      </c>
      <c r="B36" s="28"/>
      <c r="C36" s="29">
        <v>57</v>
      </c>
      <c r="D36" s="29">
        <v>57</v>
      </c>
      <c r="E36" s="29">
        <v>57</v>
      </c>
      <c r="F36" s="30"/>
      <c r="G36" s="30"/>
      <c r="H36" s="123">
        <v>1.195</v>
      </c>
      <c r="I36" s="123">
        <v>1.195</v>
      </c>
      <c r="J36" s="123">
        <v>1.195</v>
      </c>
      <c r="K36" s="31"/>
    </row>
    <row r="37" spans="1:11" s="23" customFormat="1" ht="11.25" customHeight="1">
      <c r="A37" s="35" t="s">
        <v>29</v>
      </c>
      <c r="B37" s="36"/>
      <c r="C37" s="37">
        <v>152</v>
      </c>
      <c r="D37" s="37">
        <v>146</v>
      </c>
      <c r="E37" s="37">
        <v>95</v>
      </c>
      <c r="F37" s="38">
        <v>65.06849315068493</v>
      </c>
      <c r="G37" s="39"/>
      <c r="H37" s="124">
        <v>3.457</v>
      </c>
      <c r="I37" s="125">
        <v>3.2650000000000006</v>
      </c>
      <c r="J37" s="125">
        <v>2.071</v>
      </c>
      <c r="K37" s="40">
        <v>63.43032159264931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8</v>
      </c>
      <c r="D39" s="37">
        <v>8</v>
      </c>
      <c r="E39" s="37">
        <v>7</v>
      </c>
      <c r="F39" s="38">
        <v>87.5</v>
      </c>
      <c r="G39" s="39"/>
      <c r="H39" s="124">
        <v>0.133</v>
      </c>
      <c r="I39" s="125">
        <v>0.13</v>
      </c>
      <c r="J39" s="125">
        <v>0.115</v>
      </c>
      <c r="K39" s="40">
        <v>88.46153846153845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5</v>
      </c>
      <c r="D52" s="37">
        <v>6</v>
      </c>
      <c r="E52" s="37">
        <v>5</v>
      </c>
      <c r="F52" s="38">
        <v>83.33333333333333</v>
      </c>
      <c r="G52" s="39"/>
      <c r="H52" s="124">
        <v>0.132</v>
      </c>
      <c r="I52" s="125">
        <v>0.03</v>
      </c>
      <c r="J52" s="125">
        <v>0.035</v>
      </c>
      <c r="K52" s="40">
        <v>116.66666666666669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53</v>
      </c>
      <c r="D54" s="29"/>
      <c r="E54" s="29"/>
      <c r="F54" s="30"/>
      <c r="G54" s="30"/>
      <c r="H54" s="123">
        <v>1.219</v>
      </c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3">
        <v>0.02</v>
      </c>
      <c r="I58" s="123">
        <v>0.016</v>
      </c>
      <c r="J58" s="123">
        <v>0.024</v>
      </c>
      <c r="K58" s="31"/>
    </row>
    <row r="59" spans="1:11" s="23" customFormat="1" ht="11.25" customHeight="1">
      <c r="A59" s="35" t="s">
        <v>47</v>
      </c>
      <c r="B59" s="36"/>
      <c r="C59" s="37">
        <v>54</v>
      </c>
      <c r="D59" s="37">
        <v>1</v>
      </c>
      <c r="E59" s="37">
        <v>1</v>
      </c>
      <c r="F59" s="38">
        <v>100</v>
      </c>
      <c r="G59" s="39"/>
      <c r="H59" s="124">
        <v>1.239</v>
      </c>
      <c r="I59" s="125">
        <v>0.016</v>
      </c>
      <c r="J59" s="125">
        <v>0.024</v>
      </c>
      <c r="K59" s="40">
        <v>150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336</v>
      </c>
      <c r="D61" s="29">
        <v>353</v>
      </c>
      <c r="E61" s="29">
        <v>336</v>
      </c>
      <c r="F61" s="30"/>
      <c r="G61" s="30"/>
      <c r="H61" s="123">
        <v>21.504</v>
      </c>
      <c r="I61" s="123">
        <v>21.462</v>
      </c>
      <c r="J61" s="123">
        <v>22.472</v>
      </c>
      <c r="K61" s="31"/>
    </row>
    <row r="62" spans="1:11" s="32" customFormat="1" ht="11.25" customHeight="1">
      <c r="A62" s="34" t="s">
        <v>49</v>
      </c>
      <c r="B62" s="28"/>
      <c r="C62" s="29">
        <v>21</v>
      </c>
      <c r="D62" s="29">
        <v>11</v>
      </c>
      <c r="E62" s="29">
        <v>6</v>
      </c>
      <c r="F62" s="30"/>
      <c r="G62" s="30"/>
      <c r="H62" s="123">
        <v>0.683</v>
      </c>
      <c r="I62" s="123">
        <v>0.358</v>
      </c>
      <c r="J62" s="123">
        <v>0.185</v>
      </c>
      <c r="K62" s="31"/>
    </row>
    <row r="63" spans="1:11" s="32" customFormat="1" ht="11.25" customHeight="1">
      <c r="A63" s="34" t="s">
        <v>50</v>
      </c>
      <c r="B63" s="28"/>
      <c r="C63" s="29">
        <v>58</v>
      </c>
      <c r="D63" s="29">
        <v>58</v>
      </c>
      <c r="E63" s="29">
        <v>58</v>
      </c>
      <c r="F63" s="30"/>
      <c r="G63" s="30"/>
      <c r="H63" s="123">
        <v>1.624</v>
      </c>
      <c r="I63" s="123">
        <v>1.624</v>
      </c>
      <c r="J63" s="123">
        <v>1.543</v>
      </c>
      <c r="K63" s="31"/>
    </row>
    <row r="64" spans="1:11" s="23" customFormat="1" ht="11.25" customHeight="1">
      <c r="A64" s="35" t="s">
        <v>51</v>
      </c>
      <c r="B64" s="36"/>
      <c r="C64" s="37">
        <v>415</v>
      </c>
      <c r="D64" s="37">
        <v>422</v>
      </c>
      <c r="E64" s="37">
        <v>400</v>
      </c>
      <c r="F64" s="38">
        <v>94.7867298578199</v>
      </c>
      <c r="G64" s="39"/>
      <c r="H64" s="124">
        <v>23.811</v>
      </c>
      <c r="I64" s="125">
        <v>23.444</v>
      </c>
      <c r="J64" s="125">
        <v>24.2</v>
      </c>
      <c r="K64" s="40">
        <v>103.2247056816243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1840</v>
      </c>
      <c r="D66" s="37">
        <v>1100</v>
      </c>
      <c r="E66" s="37">
        <v>1150</v>
      </c>
      <c r="F66" s="38">
        <v>104.54545454545455</v>
      </c>
      <c r="G66" s="39"/>
      <c r="H66" s="124">
        <v>124.752</v>
      </c>
      <c r="I66" s="125">
        <v>87.4</v>
      </c>
      <c r="J66" s="125">
        <v>69</v>
      </c>
      <c r="K66" s="40">
        <v>78.94736842105263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71</v>
      </c>
      <c r="D72" s="29">
        <v>71</v>
      </c>
      <c r="E72" s="29">
        <v>71</v>
      </c>
      <c r="F72" s="30"/>
      <c r="G72" s="30"/>
      <c r="H72" s="123">
        <v>1.543</v>
      </c>
      <c r="I72" s="123">
        <v>1.543</v>
      </c>
      <c r="J72" s="123">
        <v>1.617</v>
      </c>
      <c r="K72" s="31"/>
    </row>
    <row r="73" spans="1:11" s="32" customFormat="1" ht="11.25" customHeight="1">
      <c r="A73" s="34" t="s">
        <v>57</v>
      </c>
      <c r="B73" s="28"/>
      <c r="C73" s="29">
        <v>7</v>
      </c>
      <c r="D73" s="29">
        <v>7</v>
      </c>
      <c r="E73" s="29">
        <v>7</v>
      </c>
      <c r="F73" s="30"/>
      <c r="G73" s="30"/>
      <c r="H73" s="123">
        <v>0.214</v>
      </c>
      <c r="I73" s="123">
        <v>0.215</v>
      </c>
      <c r="J73" s="123">
        <v>0.245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44</v>
      </c>
      <c r="D75" s="29">
        <v>44</v>
      </c>
      <c r="E75" s="29">
        <v>42</v>
      </c>
      <c r="F75" s="30"/>
      <c r="G75" s="30"/>
      <c r="H75" s="123">
        <v>2.488</v>
      </c>
      <c r="I75" s="123">
        <v>2.488</v>
      </c>
      <c r="J75" s="123">
        <v>2.184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3">
        <v>0.017</v>
      </c>
      <c r="I77" s="123">
        <v>0.017</v>
      </c>
      <c r="J77" s="123">
        <v>0.017</v>
      </c>
      <c r="K77" s="31"/>
    </row>
    <row r="78" spans="1:11" s="32" customFormat="1" ht="11.25" customHeight="1">
      <c r="A78" s="34" t="s">
        <v>62</v>
      </c>
      <c r="B78" s="28"/>
      <c r="C78" s="29">
        <v>25</v>
      </c>
      <c r="D78" s="29">
        <v>25</v>
      </c>
      <c r="E78" s="29">
        <v>24</v>
      </c>
      <c r="F78" s="30"/>
      <c r="G78" s="30"/>
      <c r="H78" s="123">
        <v>0.6</v>
      </c>
      <c r="I78" s="123">
        <v>0.6</v>
      </c>
      <c r="J78" s="123">
        <v>0.6</v>
      </c>
      <c r="K78" s="31"/>
    </row>
    <row r="79" spans="1:11" s="32" customFormat="1" ht="11.25" customHeight="1">
      <c r="A79" s="34" t="s">
        <v>63</v>
      </c>
      <c r="B79" s="28"/>
      <c r="C79" s="29">
        <v>4</v>
      </c>
      <c r="D79" s="29">
        <v>4</v>
      </c>
      <c r="E79" s="29">
        <v>5</v>
      </c>
      <c r="F79" s="30"/>
      <c r="G79" s="30"/>
      <c r="H79" s="123">
        <v>0.07</v>
      </c>
      <c r="I79" s="123">
        <v>0.07</v>
      </c>
      <c r="J79" s="123">
        <v>0.1</v>
      </c>
      <c r="K79" s="31"/>
    </row>
    <row r="80" spans="1:11" s="23" customFormat="1" ht="11.25" customHeight="1">
      <c r="A80" s="41" t="s">
        <v>64</v>
      </c>
      <c r="B80" s="36"/>
      <c r="C80" s="37">
        <v>152</v>
      </c>
      <c r="D80" s="37">
        <v>152</v>
      </c>
      <c r="E80" s="37">
        <v>150</v>
      </c>
      <c r="F80" s="38">
        <v>98.6842105263158</v>
      </c>
      <c r="G80" s="39"/>
      <c r="H80" s="124">
        <v>4.932</v>
      </c>
      <c r="I80" s="125">
        <v>4.933000000000001</v>
      </c>
      <c r="J80" s="125">
        <v>4.763</v>
      </c>
      <c r="K80" s="40">
        <v>96.5538212041354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3</v>
      </c>
      <c r="D82" s="29">
        <v>3</v>
      </c>
      <c r="E82" s="29">
        <v>3</v>
      </c>
      <c r="F82" s="30"/>
      <c r="G82" s="30"/>
      <c r="H82" s="123">
        <v>0.095</v>
      </c>
      <c r="I82" s="123">
        <v>0.095</v>
      </c>
      <c r="J82" s="123">
        <v>0.095</v>
      </c>
      <c r="K82" s="31"/>
    </row>
    <row r="83" spans="1:11" s="32" customFormat="1" ht="11.25" customHeight="1">
      <c r="A83" s="34" t="s">
        <v>66</v>
      </c>
      <c r="B83" s="28"/>
      <c r="C83" s="29">
        <v>24</v>
      </c>
      <c r="D83" s="29">
        <v>24</v>
      </c>
      <c r="E83" s="29">
        <v>24</v>
      </c>
      <c r="F83" s="30"/>
      <c r="G83" s="30"/>
      <c r="H83" s="123">
        <v>0.595</v>
      </c>
      <c r="I83" s="123">
        <v>0.595</v>
      </c>
      <c r="J83" s="123">
        <v>0.595</v>
      </c>
      <c r="K83" s="31"/>
    </row>
    <row r="84" spans="1:11" s="23" customFormat="1" ht="11.25" customHeight="1">
      <c r="A84" s="35" t="s">
        <v>67</v>
      </c>
      <c r="B84" s="36"/>
      <c r="C84" s="37">
        <v>27</v>
      </c>
      <c r="D84" s="37">
        <v>27</v>
      </c>
      <c r="E84" s="37">
        <v>27</v>
      </c>
      <c r="F84" s="38">
        <v>100</v>
      </c>
      <c r="G84" s="39"/>
      <c r="H84" s="124">
        <v>0.69</v>
      </c>
      <c r="I84" s="125">
        <v>0.69</v>
      </c>
      <c r="J84" s="125">
        <v>0.69</v>
      </c>
      <c r="K84" s="40">
        <v>100.00000000000001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2673</v>
      </c>
      <c r="D87" s="48">
        <v>1880</v>
      </c>
      <c r="E87" s="48">
        <v>1855</v>
      </c>
      <c r="F87" s="49">
        <v>98.67021276595744</v>
      </c>
      <c r="G87" s="39"/>
      <c r="H87" s="128">
        <v>159.78099999999998</v>
      </c>
      <c r="I87" s="129">
        <v>120.4535</v>
      </c>
      <c r="J87" s="129">
        <v>101.62</v>
      </c>
      <c r="K87" s="49">
        <v>84.36450580514472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>
        <v>1</v>
      </c>
      <c r="E9" s="29"/>
      <c r="F9" s="30"/>
      <c r="G9" s="30"/>
      <c r="H9" s="123"/>
      <c r="I9" s="123">
        <v>0.04</v>
      </c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>
        <v>1</v>
      </c>
      <c r="E13" s="37"/>
      <c r="F13" s="38"/>
      <c r="G13" s="39"/>
      <c r="H13" s="124"/>
      <c r="I13" s="125">
        <v>0.04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/>
      <c r="E17" s="37"/>
      <c r="F17" s="38"/>
      <c r="G17" s="39"/>
      <c r="H17" s="124">
        <v>0.018</v>
      </c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3</v>
      </c>
      <c r="D19" s="29"/>
      <c r="E19" s="29"/>
      <c r="F19" s="30"/>
      <c r="G19" s="30"/>
      <c r="H19" s="123">
        <v>0.054</v>
      </c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3</v>
      </c>
      <c r="D20" s="29"/>
      <c r="E20" s="29"/>
      <c r="F20" s="30"/>
      <c r="G20" s="30"/>
      <c r="H20" s="123">
        <v>0.051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6</v>
      </c>
      <c r="D21" s="29"/>
      <c r="E21" s="29"/>
      <c r="F21" s="30"/>
      <c r="G21" s="30"/>
      <c r="H21" s="123">
        <v>0.181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12</v>
      </c>
      <c r="D22" s="37"/>
      <c r="E22" s="37"/>
      <c r="F22" s="38"/>
      <c r="G22" s="39"/>
      <c r="H22" s="124">
        <v>0.286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3</v>
      </c>
      <c r="D24" s="37">
        <v>4</v>
      </c>
      <c r="E24" s="37">
        <v>1</v>
      </c>
      <c r="F24" s="38">
        <v>25</v>
      </c>
      <c r="G24" s="39"/>
      <c r="H24" s="124">
        <v>0.306</v>
      </c>
      <c r="I24" s="125">
        <v>0.55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9</v>
      </c>
      <c r="D26" s="37">
        <v>10</v>
      </c>
      <c r="E26" s="37">
        <v>8</v>
      </c>
      <c r="F26" s="38">
        <v>80</v>
      </c>
      <c r="G26" s="39"/>
      <c r="H26" s="124">
        <v>0.403</v>
      </c>
      <c r="I26" s="125">
        <v>0.3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6</v>
      </c>
      <c r="D30" s="29">
        <v>5</v>
      </c>
      <c r="E30" s="29">
        <v>5</v>
      </c>
      <c r="F30" s="30"/>
      <c r="G30" s="30"/>
      <c r="H30" s="123">
        <v>0.386</v>
      </c>
      <c r="I30" s="123">
        <v>0.25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6</v>
      </c>
      <c r="D31" s="37">
        <v>5</v>
      </c>
      <c r="E31" s="37">
        <v>5</v>
      </c>
      <c r="F31" s="38">
        <v>100</v>
      </c>
      <c r="G31" s="39"/>
      <c r="H31" s="124">
        <v>0.386</v>
      </c>
      <c r="I31" s="125">
        <v>0.25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40</v>
      </c>
      <c r="D33" s="29">
        <v>33</v>
      </c>
      <c r="E33" s="29">
        <v>20</v>
      </c>
      <c r="F33" s="30"/>
      <c r="G33" s="30"/>
      <c r="H33" s="123">
        <v>3.847</v>
      </c>
      <c r="I33" s="123">
        <v>2.952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26</v>
      </c>
      <c r="D34" s="29">
        <v>34</v>
      </c>
      <c r="E34" s="29">
        <v>3</v>
      </c>
      <c r="F34" s="30"/>
      <c r="G34" s="30"/>
      <c r="H34" s="123">
        <v>0.6</v>
      </c>
      <c r="I34" s="123">
        <v>0.435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8</v>
      </c>
      <c r="D35" s="29">
        <v>8</v>
      </c>
      <c r="E35" s="29">
        <v>5</v>
      </c>
      <c r="F35" s="30"/>
      <c r="G35" s="30"/>
      <c r="H35" s="123">
        <v>0.201</v>
      </c>
      <c r="I35" s="123">
        <v>0.161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45</v>
      </c>
      <c r="D36" s="29">
        <v>45</v>
      </c>
      <c r="E36" s="29">
        <v>45</v>
      </c>
      <c r="F36" s="30"/>
      <c r="G36" s="30"/>
      <c r="H36" s="123">
        <v>1.35</v>
      </c>
      <c r="I36" s="123">
        <v>1.35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119</v>
      </c>
      <c r="D37" s="37">
        <v>120</v>
      </c>
      <c r="E37" s="37">
        <v>73</v>
      </c>
      <c r="F37" s="38">
        <v>60.833333333333336</v>
      </c>
      <c r="G37" s="39"/>
      <c r="H37" s="124">
        <v>5.997999999999999</v>
      </c>
      <c r="I37" s="125">
        <v>4.898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88</v>
      </c>
      <c r="D39" s="37">
        <v>90</v>
      </c>
      <c r="E39" s="37">
        <v>95</v>
      </c>
      <c r="F39" s="38">
        <v>105.55555555555556</v>
      </c>
      <c r="G39" s="39"/>
      <c r="H39" s="124">
        <v>2.087</v>
      </c>
      <c r="I39" s="125">
        <v>2.15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>
        <v>2</v>
      </c>
      <c r="D43" s="29">
        <v>2</v>
      </c>
      <c r="E43" s="29">
        <v>2</v>
      </c>
      <c r="F43" s="30"/>
      <c r="G43" s="30"/>
      <c r="H43" s="123">
        <v>0.09</v>
      </c>
      <c r="I43" s="123">
        <v>0.09</v>
      </c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>
        <v>2</v>
      </c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>
        <v>3</v>
      </c>
      <c r="E48" s="29">
        <v>3</v>
      </c>
      <c r="F48" s="30"/>
      <c r="G48" s="30"/>
      <c r="H48" s="123"/>
      <c r="I48" s="123">
        <v>0.099</v>
      </c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2</v>
      </c>
      <c r="D50" s="37">
        <v>5</v>
      </c>
      <c r="E50" s="37">
        <v>7</v>
      </c>
      <c r="F50" s="38">
        <v>140</v>
      </c>
      <c r="G50" s="39"/>
      <c r="H50" s="124">
        <v>0.09</v>
      </c>
      <c r="I50" s="125">
        <v>0.189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74</v>
      </c>
      <c r="D52" s="37">
        <v>75</v>
      </c>
      <c r="E52" s="37">
        <v>76</v>
      </c>
      <c r="F52" s="38">
        <v>101.33333333333333</v>
      </c>
      <c r="G52" s="39"/>
      <c r="H52" s="124">
        <v>1.115</v>
      </c>
      <c r="I52" s="125">
        <v>1.5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47</v>
      </c>
      <c r="D54" s="29">
        <v>33</v>
      </c>
      <c r="E54" s="29">
        <v>30</v>
      </c>
      <c r="F54" s="30"/>
      <c r="G54" s="30"/>
      <c r="H54" s="123">
        <v>3.646</v>
      </c>
      <c r="I54" s="123">
        <v>0.891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4</v>
      </c>
      <c r="D55" s="29">
        <v>4</v>
      </c>
      <c r="E55" s="29">
        <v>5</v>
      </c>
      <c r="F55" s="30"/>
      <c r="G55" s="30"/>
      <c r="H55" s="123">
        <v>0.124</v>
      </c>
      <c r="I55" s="123">
        <v>0.124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8</v>
      </c>
      <c r="D56" s="29">
        <v>5</v>
      </c>
      <c r="E56" s="29">
        <v>4</v>
      </c>
      <c r="F56" s="30"/>
      <c r="G56" s="30"/>
      <c r="H56" s="123">
        <v>0.258</v>
      </c>
      <c r="I56" s="123">
        <v>0.05</v>
      </c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4</v>
      </c>
      <c r="D58" s="29">
        <v>5</v>
      </c>
      <c r="E58" s="29">
        <v>3</v>
      </c>
      <c r="F58" s="30"/>
      <c r="G58" s="30"/>
      <c r="H58" s="123">
        <v>0.08</v>
      </c>
      <c r="I58" s="123">
        <v>0.064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63</v>
      </c>
      <c r="D59" s="37">
        <v>47</v>
      </c>
      <c r="E59" s="37">
        <v>42</v>
      </c>
      <c r="F59" s="38">
        <v>89.36170212765957</v>
      </c>
      <c r="G59" s="39"/>
      <c r="H59" s="124">
        <v>4.1080000000000005</v>
      </c>
      <c r="I59" s="125">
        <v>1.1290000000000002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46</v>
      </c>
      <c r="D61" s="29">
        <v>46</v>
      </c>
      <c r="E61" s="29">
        <v>44</v>
      </c>
      <c r="F61" s="30"/>
      <c r="G61" s="30"/>
      <c r="H61" s="123">
        <v>2.38</v>
      </c>
      <c r="I61" s="123">
        <v>2.38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69</v>
      </c>
      <c r="D62" s="29">
        <v>69</v>
      </c>
      <c r="E62" s="29">
        <v>69</v>
      </c>
      <c r="F62" s="30"/>
      <c r="G62" s="30"/>
      <c r="H62" s="123">
        <v>2.19</v>
      </c>
      <c r="I62" s="123">
        <v>2.19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23</v>
      </c>
      <c r="D63" s="29">
        <v>23</v>
      </c>
      <c r="E63" s="29">
        <v>23</v>
      </c>
      <c r="F63" s="30"/>
      <c r="G63" s="30"/>
      <c r="H63" s="123">
        <v>1.345</v>
      </c>
      <c r="I63" s="123">
        <v>1.228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138</v>
      </c>
      <c r="D64" s="37">
        <v>138</v>
      </c>
      <c r="E64" s="37">
        <v>136</v>
      </c>
      <c r="F64" s="38">
        <v>98.55072463768116</v>
      </c>
      <c r="G64" s="39"/>
      <c r="H64" s="124">
        <v>5.915</v>
      </c>
      <c r="I64" s="125">
        <v>5.798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265</v>
      </c>
      <c r="D66" s="37">
        <v>280</v>
      </c>
      <c r="E66" s="37">
        <v>239</v>
      </c>
      <c r="F66" s="38">
        <v>85.35714285714286</v>
      </c>
      <c r="G66" s="39"/>
      <c r="H66" s="124">
        <v>20.323</v>
      </c>
      <c r="I66" s="125">
        <v>26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11</v>
      </c>
      <c r="D68" s="29">
        <v>11</v>
      </c>
      <c r="E68" s="29">
        <v>10</v>
      </c>
      <c r="F68" s="30"/>
      <c r="G68" s="30"/>
      <c r="H68" s="123">
        <v>3.127</v>
      </c>
      <c r="I68" s="123">
        <v>3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2</v>
      </c>
      <c r="D69" s="29"/>
      <c r="E69" s="29"/>
      <c r="F69" s="30"/>
      <c r="G69" s="30"/>
      <c r="H69" s="123">
        <v>0.137</v>
      </c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>
        <v>13</v>
      </c>
      <c r="D70" s="37">
        <v>11</v>
      </c>
      <c r="E70" s="37">
        <v>10</v>
      </c>
      <c r="F70" s="38">
        <v>90.9090909090909</v>
      </c>
      <c r="G70" s="39"/>
      <c r="H70" s="124">
        <v>3.264</v>
      </c>
      <c r="I70" s="125">
        <v>3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5614</v>
      </c>
      <c r="D72" s="29">
        <v>5646</v>
      </c>
      <c r="E72" s="29">
        <v>6153</v>
      </c>
      <c r="F72" s="30"/>
      <c r="G72" s="30"/>
      <c r="H72" s="123">
        <v>584.138</v>
      </c>
      <c r="I72" s="123">
        <v>568.909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81</v>
      </c>
      <c r="D73" s="29">
        <v>81</v>
      </c>
      <c r="E73" s="29">
        <v>72</v>
      </c>
      <c r="F73" s="30"/>
      <c r="G73" s="30"/>
      <c r="H73" s="123">
        <v>3.546</v>
      </c>
      <c r="I73" s="123">
        <v>2.85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</v>
      </c>
      <c r="D74" s="29"/>
      <c r="E74" s="29"/>
      <c r="F74" s="30"/>
      <c r="G74" s="30"/>
      <c r="H74" s="123">
        <v>0.027</v>
      </c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1127</v>
      </c>
      <c r="D75" s="29">
        <v>1158</v>
      </c>
      <c r="E75" s="29">
        <v>1258</v>
      </c>
      <c r="F75" s="30"/>
      <c r="G75" s="30"/>
      <c r="H75" s="123">
        <v>105.558</v>
      </c>
      <c r="I75" s="123">
        <v>101.475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1</v>
      </c>
      <c r="D76" s="29">
        <v>1</v>
      </c>
      <c r="E76" s="29">
        <v>1</v>
      </c>
      <c r="F76" s="30"/>
      <c r="G76" s="30"/>
      <c r="H76" s="123">
        <v>0.02</v>
      </c>
      <c r="I76" s="123">
        <v>0.02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10</v>
      </c>
      <c r="D77" s="29">
        <v>8</v>
      </c>
      <c r="E77" s="29">
        <v>8</v>
      </c>
      <c r="F77" s="30"/>
      <c r="G77" s="30"/>
      <c r="H77" s="123">
        <v>0.236</v>
      </c>
      <c r="I77" s="123">
        <v>0.184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146</v>
      </c>
      <c r="D78" s="29">
        <v>120</v>
      </c>
      <c r="E78" s="29">
        <v>120</v>
      </c>
      <c r="F78" s="30"/>
      <c r="G78" s="30"/>
      <c r="H78" s="123">
        <v>9.054</v>
      </c>
      <c r="I78" s="123">
        <v>6.6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12</v>
      </c>
      <c r="D79" s="29">
        <v>3</v>
      </c>
      <c r="E79" s="29">
        <v>10</v>
      </c>
      <c r="F79" s="30"/>
      <c r="G79" s="30"/>
      <c r="H79" s="123">
        <v>0.24</v>
      </c>
      <c r="I79" s="123">
        <v>0.09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6992</v>
      </c>
      <c r="D80" s="37">
        <v>7017</v>
      </c>
      <c r="E80" s="37">
        <v>7622</v>
      </c>
      <c r="F80" s="38">
        <v>108.6219181986604</v>
      </c>
      <c r="G80" s="39"/>
      <c r="H80" s="124">
        <v>702.8190000000001</v>
      </c>
      <c r="I80" s="125">
        <v>680.128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128</v>
      </c>
      <c r="D82" s="29">
        <v>128</v>
      </c>
      <c r="E82" s="29">
        <v>128</v>
      </c>
      <c r="F82" s="30"/>
      <c r="G82" s="30"/>
      <c r="H82" s="123">
        <v>15.372</v>
      </c>
      <c r="I82" s="123">
        <v>15.372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87</v>
      </c>
      <c r="D83" s="29">
        <v>87</v>
      </c>
      <c r="E83" s="29">
        <v>87</v>
      </c>
      <c r="F83" s="30"/>
      <c r="G83" s="30"/>
      <c r="H83" s="123">
        <v>7.415</v>
      </c>
      <c r="I83" s="123">
        <v>7.415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215</v>
      </c>
      <c r="D84" s="37">
        <v>215</v>
      </c>
      <c r="E84" s="37">
        <v>215</v>
      </c>
      <c r="F84" s="38">
        <v>100</v>
      </c>
      <c r="G84" s="39"/>
      <c r="H84" s="124">
        <v>22.787</v>
      </c>
      <c r="I84" s="125">
        <v>22.787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8000</v>
      </c>
      <c r="D87" s="48">
        <v>8018</v>
      </c>
      <c r="E87" s="48">
        <v>8529</v>
      </c>
      <c r="F87" s="49">
        <v>106.37316038912446</v>
      </c>
      <c r="G87" s="39"/>
      <c r="H87" s="128">
        <v>769.9050000000001</v>
      </c>
      <c r="I87" s="129">
        <v>748.719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11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>
        <v>1</v>
      </c>
      <c r="E9" s="29">
        <v>1</v>
      </c>
      <c r="F9" s="30"/>
      <c r="G9" s="30"/>
      <c r="H9" s="123"/>
      <c r="I9" s="123">
        <v>0.014</v>
      </c>
      <c r="J9" s="123">
        <v>0.014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>
        <v>1</v>
      </c>
      <c r="E13" s="37">
        <v>1</v>
      </c>
      <c r="F13" s="38">
        <v>100</v>
      </c>
      <c r="G13" s="39"/>
      <c r="H13" s="124"/>
      <c r="I13" s="125">
        <v>0.014</v>
      </c>
      <c r="J13" s="125">
        <v>0.014</v>
      </c>
      <c r="K13" s="40">
        <v>100.00000000000001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2</v>
      </c>
      <c r="D15" s="37">
        <v>1</v>
      </c>
      <c r="E15" s="37">
        <v>1</v>
      </c>
      <c r="F15" s="38">
        <v>100</v>
      </c>
      <c r="G15" s="39"/>
      <c r="H15" s="124">
        <v>0.02</v>
      </c>
      <c r="I15" s="125">
        <v>0.01</v>
      </c>
      <c r="J15" s="125">
        <v>0.01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5</v>
      </c>
      <c r="D21" s="29"/>
      <c r="E21" s="29"/>
      <c r="F21" s="30"/>
      <c r="G21" s="30"/>
      <c r="H21" s="123">
        <v>0.024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5</v>
      </c>
      <c r="D22" s="37"/>
      <c r="E22" s="37"/>
      <c r="F22" s="38"/>
      <c r="G22" s="39"/>
      <c r="H22" s="124">
        <v>0.024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32</v>
      </c>
      <c r="D24" s="37">
        <v>61</v>
      </c>
      <c r="E24" s="37">
        <v>63</v>
      </c>
      <c r="F24" s="38">
        <v>103.27868852459017</v>
      </c>
      <c r="G24" s="39"/>
      <c r="H24" s="124">
        <v>1.632</v>
      </c>
      <c r="I24" s="125">
        <v>3</v>
      </c>
      <c r="J24" s="125">
        <v>1.89</v>
      </c>
      <c r="K24" s="40">
        <v>63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7</v>
      </c>
      <c r="D26" s="37">
        <v>5</v>
      </c>
      <c r="E26" s="37">
        <v>10</v>
      </c>
      <c r="F26" s="38">
        <v>200</v>
      </c>
      <c r="G26" s="39"/>
      <c r="H26" s="124">
        <v>0.28</v>
      </c>
      <c r="I26" s="125">
        <v>0.25</v>
      </c>
      <c r="J26" s="125">
        <v>0.3</v>
      </c>
      <c r="K26" s="40">
        <v>120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</v>
      </c>
      <c r="D28" s="29">
        <v>1</v>
      </c>
      <c r="E28" s="29">
        <v>1</v>
      </c>
      <c r="F28" s="30"/>
      <c r="G28" s="30"/>
      <c r="H28" s="123">
        <v>0.07</v>
      </c>
      <c r="I28" s="123">
        <v>0.036</v>
      </c>
      <c r="J28" s="123">
        <v>0.036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17</v>
      </c>
      <c r="D30" s="29">
        <v>15</v>
      </c>
      <c r="E30" s="29">
        <v>15</v>
      </c>
      <c r="F30" s="30"/>
      <c r="G30" s="30"/>
      <c r="H30" s="123">
        <v>0.652</v>
      </c>
      <c r="I30" s="123">
        <v>0.57</v>
      </c>
      <c r="J30" s="123">
        <v>0.525</v>
      </c>
      <c r="K30" s="31"/>
    </row>
    <row r="31" spans="1:11" s="23" customFormat="1" ht="11.25" customHeight="1">
      <c r="A31" s="41" t="s">
        <v>24</v>
      </c>
      <c r="B31" s="36"/>
      <c r="C31" s="37">
        <v>19</v>
      </c>
      <c r="D31" s="37">
        <v>16</v>
      </c>
      <c r="E31" s="37">
        <v>16</v>
      </c>
      <c r="F31" s="38">
        <v>100</v>
      </c>
      <c r="G31" s="39"/>
      <c r="H31" s="124">
        <v>0.722</v>
      </c>
      <c r="I31" s="125">
        <v>0.606</v>
      </c>
      <c r="J31" s="125">
        <v>0.561</v>
      </c>
      <c r="K31" s="40">
        <v>92.57425742574259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30</v>
      </c>
      <c r="D33" s="29">
        <v>30</v>
      </c>
      <c r="E33" s="29">
        <v>22</v>
      </c>
      <c r="F33" s="30"/>
      <c r="G33" s="30"/>
      <c r="H33" s="123">
        <v>0.838</v>
      </c>
      <c r="I33" s="123">
        <v>0.891</v>
      </c>
      <c r="J33" s="123">
        <v>0.615</v>
      </c>
      <c r="K33" s="31"/>
    </row>
    <row r="34" spans="1:11" s="32" customFormat="1" ht="11.25" customHeight="1">
      <c r="A34" s="34" t="s">
        <v>26</v>
      </c>
      <c r="B34" s="28"/>
      <c r="C34" s="29">
        <v>29</v>
      </c>
      <c r="D34" s="29">
        <v>29</v>
      </c>
      <c r="E34" s="29">
        <v>29</v>
      </c>
      <c r="F34" s="30"/>
      <c r="G34" s="30"/>
      <c r="H34" s="123">
        <v>0.729</v>
      </c>
      <c r="I34" s="123">
        <v>0.547</v>
      </c>
      <c r="J34" s="123">
        <v>0.547</v>
      </c>
      <c r="K34" s="31"/>
    </row>
    <row r="35" spans="1:11" s="32" customFormat="1" ht="11.25" customHeight="1">
      <c r="A35" s="34" t="s">
        <v>27</v>
      </c>
      <c r="B35" s="28"/>
      <c r="C35" s="29">
        <v>3</v>
      </c>
      <c r="D35" s="29">
        <v>10</v>
      </c>
      <c r="E35" s="29">
        <v>10</v>
      </c>
      <c r="F35" s="30"/>
      <c r="G35" s="30"/>
      <c r="H35" s="123">
        <v>0.061</v>
      </c>
      <c r="I35" s="123">
        <v>0.259</v>
      </c>
      <c r="J35" s="123">
        <v>0.185</v>
      </c>
      <c r="K35" s="31"/>
    </row>
    <row r="36" spans="1:11" s="32" customFormat="1" ht="11.25" customHeight="1">
      <c r="A36" s="34" t="s">
        <v>28</v>
      </c>
      <c r="B36" s="28"/>
      <c r="C36" s="29">
        <v>73</v>
      </c>
      <c r="D36" s="29">
        <v>73</v>
      </c>
      <c r="E36" s="29">
        <v>73</v>
      </c>
      <c r="F36" s="30"/>
      <c r="G36" s="30"/>
      <c r="H36" s="123">
        <v>1.808</v>
      </c>
      <c r="I36" s="123">
        <v>1.808</v>
      </c>
      <c r="J36" s="123">
        <v>1.808</v>
      </c>
      <c r="K36" s="31"/>
    </row>
    <row r="37" spans="1:11" s="23" customFormat="1" ht="11.25" customHeight="1">
      <c r="A37" s="35" t="s">
        <v>29</v>
      </c>
      <c r="B37" s="36"/>
      <c r="C37" s="37">
        <v>135</v>
      </c>
      <c r="D37" s="37">
        <v>142</v>
      </c>
      <c r="E37" s="37">
        <v>134</v>
      </c>
      <c r="F37" s="38">
        <v>94.36619718309859</v>
      </c>
      <c r="G37" s="39"/>
      <c r="H37" s="124">
        <v>3.436</v>
      </c>
      <c r="I37" s="125">
        <v>3.505</v>
      </c>
      <c r="J37" s="125">
        <v>3.1550000000000002</v>
      </c>
      <c r="K37" s="40">
        <v>90.01426533523538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56</v>
      </c>
      <c r="D39" s="37">
        <v>55</v>
      </c>
      <c r="E39" s="37">
        <v>55</v>
      </c>
      <c r="F39" s="38">
        <v>100</v>
      </c>
      <c r="G39" s="39"/>
      <c r="H39" s="124">
        <v>1.321</v>
      </c>
      <c r="I39" s="125">
        <v>1.3</v>
      </c>
      <c r="J39" s="125">
        <v>1.3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>
        <v>1</v>
      </c>
      <c r="D43" s="29">
        <v>1</v>
      </c>
      <c r="E43" s="29"/>
      <c r="F43" s="30"/>
      <c r="G43" s="30"/>
      <c r="H43" s="123">
        <v>0.02</v>
      </c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1</v>
      </c>
      <c r="D50" s="37">
        <v>1</v>
      </c>
      <c r="E50" s="37"/>
      <c r="F50" s="38"/>
      <c r="G50" s="39"/>
      <c r="H50" s="124">
        <v>0.02</v>
      </c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1</v>
      </c>
      <c r="D52" s="37">
        <v>2</v>
      </c>
      <c r="E52" s="37">
        <v>2</v>
      </c>
      <c r="F52" s="38">
        <v>100</v>
      </c>
      <c r="G52" s="39"/>
      <c r="H52" s="124">
        <v>0.02</v>
      </c>
      <c r="I52" s="125">
        <v>0.03</v>
      </c>
      <c r="J52" s="125">
        <v>0.045</v>
      </c>
      <c r="K52" s="40">
        <v>150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30</v>
      </c>
      <c r="D54" s="29">
        <v>64</v>
      </c>
      <c r="E54" s="29">
        <v>64</v>
      </c>
      <c r="F54" s="30"/>
      <c r="G54" s="30"/>
      <c r="H54" s="123">
        <v>0.75</v>
      </c>
      <c r="I54" s="123">
        <v>1.632</v>
      </c>
      <c r="J54" s="123">
        <v>1.61</v>
      </c>
      <c r="K54" s="31"/>
    </row>
    <row r="55" spans="1:11" s="32" customFormat="1" ht="11.25" customHeight="1">
      <c r="A55" s="34" t="s">
        <v>43</v>
      </c>
      <c r="B55" s="28"/>
      <c r="C55" s="29">
        <v>37</v>
      </c>
      <c r="D55" s="29">
        <v>41</v>
      </c>
      <c r="E55" s="29">
        <v>41</v>
      </c>
      <c r="F55" s="30"/>
      <c r="G55" s="30"/>
      <c r="H55" s="123">
        <v>1.129</v>
      </c>
      <c r="I55" s="123">
        <v>1.238</v>
      </c>
      <c r="J55" s="123">
        <v>1.238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2</v>
      </c>
      <c r="D58" s="29">
        <v>2</v>
      </c>
      <c r="E58" s="29">
        <v>2</v>
      </c>
      <c r="F58" s="30"/>
      <c r="G58" s="30"/>
      <c r="H58" s="123">
        <v>0.04</v>
      </c>
      <c r="I58" s="123">
        <v>0.034</v>
      </c>
      <c r="J58" s="123">
        <v>0.034</v>
      </c>
      <c r="K58" s="31"/>
    </row>
    <row r="59" spans="1:11" s="23" customFormat="1" ht="11.25" customHeight="1">
      <c r="A59" s="35" t="s">
        <v>47</v>
      </c>
      <c r="B59" s="36"/>
      <c r="C59" s="37">
        <v>69</v>
      </c>
      <c r="D59" s="37">
        <v>107</v>
      </c>
      <c r="E59" s="37">
        <v>107</v>
      </c>
      <c r="F59" s="38">
        <v>100</v>
      </c>
      <c r="G59" s="39"/>
      <c r="H59" s="124">
        <v>1.919</v>
      </c>
      <c r="I59" s="125">
        <v>2.904</v>
      </c>
      <c r="J59" s="125">
        <v>2.8819999999999997</v>
      </c>
      <c r="K59" s="40">
        <v>99.24242424242424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50</v>
      </c>
      <c r="D61" s="29">
        <v>53</v>
      </c>
      <c r="E61" s="29">
        <v>50</v>
      </c>
      <c r="F61" s="30"/>
      <c r="G61" s="30"/>
      <c r="H61" s="123">
        <v>2.62</v>
      </c>
      <c r="I61" s="123">
        <v>2.71</v>
      </c>
      <c r="J61" s="123">
        <v>2.58</v>
      </c>
      <c r="K61" s="31"/>
    </row>
    <row r="62" spans="1:11" s="32" customFormat="1" ht="11.25" customHeight="1">
      <c r="A62" s="34" t="s">
        <v>49</v>
      </c>
      <c r="B62" s="28"/>
      <c r="C62" s="29">
        <v>92</v>
      </c>
      <c r="D62" s="29">
        <v>92</v>
      </c>
      <c r="E62" s="29">
        <v>92</v>
      </c>
      <c r="F62" s="30"/>
      <c r="G62" s="30"/>
      <c r="H62" s="123">
        <v>2.625</v>
      </c>
      <c r="I62" s="123">
        <v>2.625</v>
      </c>
      <c r="J62" s="123">
        <v>2.506</v>
      </c>
      <c r="K62" s="31"/>
    </row>
    <row r="63" spans="1:11" s="32" customFormat="1" ht="11.25" customHeight="1">
      <c r="A63" s="34" t="s">
        <v>50</v>
      </c>
      <c r="B63" s="28"/>
      <c r="C63" s="29">
        <v>119</v>
      </c>
      <c r="D63" s="29">
        <v>119</v>
      </c>
      <c r="E63" s="29">
        <v>119</v>
      </c>
      <c r="F63" s="30"/>
      <c r="G63" s="30"/>
      <c r="H63" s="123">
        <v>7.497</v>
      </c>
      <c r="I63" s="123">
        <v>6.95</v>
      </c>
      <c r="J63" s="123">
        <v>7.497</v>
      </c>
      <c r="K63" s="31"/>
    </row>
    <row r="64" spans="1:11" s="23" customFormat="1" ht="11.25" customHeight="1">
      <c r="A64" s="35" t="s">
        <v>51</v>
      </c>
      <c r="B64" s="36"/>
      <c r="C64" s="37">
        <v>261</v>
      </c>
      <c r="D64" s="37">
        <v>264</v>
      </c>
      <c r="E64" s="37">
        <v>261</v>
      </c>
      <c r="F64" s="38">
        <v>98.86363636363636</v>
      </c>
      <c r="G64" s="39"/>
      <c r="H64" s="124">
        <v>12.742</v>
      </c>
      <c r="I64" s="125">
        <v>12.285</v>
      </c>
      <c r="J64" s="125">
        <v>12.583</v>
      </c>
      <c r="K64" s="40">
        <v>102.42572242572243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53</v>
      </c>
      <c r="D66" s="37">
        <v>70</v>
      </c>
      <c r="E66" s="37">
        <v>65</v>
      </c>
      <c r="F66" s="38">
        <v>92.85714285714286</v>
      </c>
      <c r="G66" s="39"/>
      <c r="H66" s="124">
        <v>2.425</v>
      </c>
      <c r="I66" s="125">
        <v>2.575</v>
      </c>
      <c r="J66" s="125">
        <v>2.88</v>
      </c>
      <c r="K66" s="40">
        <v>111.84466019417475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56</v>
      </c>
      <c r="D68" s="29">
        <v>60</v>
      </c>
      <c r="E68" s="29">
        <v>65</v>
      </c>
      <c r="F68" s="30"/>
      <c r="G68" s="30"/>
      <c r="H68" s="123">
        <v>3.808</v>
      </c>
      <c r="I68" s="123">
        <v>4.5</v>
      </c>
      <c r="J68" s="123">
        <v>4.55</v>
      </c>
      <c r="K68" s="31"/>
    </row>
    <row r="69" spans="1:11" s="32" customFormat="1" ht="11.25" customHeight="1">
      <c r="A69" s="34" t="s">
        <v>54</v>
      </c>
      <c r="B69" s="28"/>
      <c r="C69" s="29">
        <v>1</v>
      </c>
      <c r="D69" s="29">
        <v>1</v>
      </c>
      <c r="E69" s="29">
        <v>2</v>
      </c>
      <c r="F69" s="30"/>
      <c r="G69" s="30"/>
      <c r="H69" s="123">
        <v>0.068</v>
      </c>
      <c r="I69" s="123"/>
      <c r="J69" s="123">
        <v>0.14</v>
      </c>
      <c r="K69" s="31"/>
    </row>
    <row r="70" spans="1:11" s="23" customFormat="1" ht="11.25" customHeight="1">
      <c r="A70" s="35" t="s">
        <v>55</v>
      </c>
      <c r="B70" s="36"/>
      <c r="C70" s="37">
        <v>57</v>
      </c>
      <c r="D70" s="37">
        <v>61</v>
      </c>
      <c r="E70" s="37">
        <v>67</v>
      </c>
      <c r="F70" s="38">
        <v>109.8360655737705</v>
      </c>
      <c r="G70" s="39"/>
      <c r="H70" s="124">
        <v>3.876</v>
      </c>
      <c r="I70" s="125">
        <v>4.5</v>
      </c>
      <c r="J70" s="125">
        <v>4.6899999999999995</v>
      </c>
      <c r="K70" s="40">
        <v>104.22222222222221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2387</v>
      </c>
      <c r="D72" s="29">
        <v>2269</v>
      </c>
      <c r="E72" s="29">
        <v>2337</v>
      </c>
      <c r="F72" s="30"/>
      <c r="G72" s="30"/>
      <c r="H72" s="123">
        <v>222.844</v>
      </c>
      <c r="I72" s="123">
        <v>208.389</v>
      </c>
      <c r="J72" s="123">
        <v>210.44</v>
      </c>
      <c r="K72" s="31"/>
    </row>
    <row r="73" spans="1:11" s="32" customFormat="1" ht="11.25" customHeight="1">
      <c r="A73" s="34" t="s">
        <v>57</v>
      </c>
      <c r="B73" s="28"/>
      <c r="C73" s="29">
        <v>141</v>
      </c>
      <c r="D73" s="29">
        <v>121</v>
      </c>
      <c r="E73" s="29">
        <v>121</v>
      </c>
      <c r="F73" s="30"/>
      <c r="G73" s="30"/>
      <c r="H73" s="123">
        <v>3.948</v>
      </c>
      <c r="I73" s="123">
        <v>4.43</v>
      </c>
      <c r="J73" s="123">
        <v>3.545</v>
      </c>
      <c r="K73" s="31"/>
    </row>
    <row r="74" spans="1:11" s="32" customFormat="1" ht="11.25" customHeight="1">
      <c r="A74" s="34" t="s">
        <v>58</v>
      </c>
      <c r="B74" s="28"/>
      <c r="C74" s="29">
        <v>17</v>
      </c>
      <c r="D74" s="29">
        <v>5</v>
      </c>
      <c r="E74" s="29">
        <v>3</v>
      </c>
      <c r="F74" s="30"/>
      <c r="G74" s="30"/>
      <c r="H74" s="123">
        <v>0.425</v>
      </c>
      <c r="I74" s="123">
        <v>0.075</v>
      </c>
      <c r="J74" s="123">
        <v>0.075</v>
      </c>
      <c r="K74" s="31"/>
    </row>
    <row r="75" spans="1:11" s="32" customFormat="1" ht="11.25" customHeight="1">
      <c r="A75" s="34" t="s">
        <v>59</v>
      </c>
      <c r="B75" s="28"/>
      <c r="C75" s="29">
        <v>140</v>
      </c>
      <c r="D75" s="29">
        <v>115</v>
      </c>
      <c r="E75" s="29">
        <v>148</v>
      </c>
      <c r="F75" s="30"/>
      <c r="G75" s="30"/>
      <c r="H75" s="123">
        <v>7.04</v>
      </c>
      <c r="I75" s="123">
        <v>5.175</v>
      </c>
      <c r="J75" s="123">
        <v>7.412</v>
      </c>
      <c r="K75" s="31"/>
    </row>
    <row r="76" spans="1:11" s="32" customFormat="1" ht="11.25" customHeight="1">
      <c r="A76" s="34" t="s">
        <v>60</v>
      </c>
      <c r="B76" s="28"/>
      <c r="C76" s="29">
        <v>1</v>
      </c>
      <c r="D76" s="29">
        <v>1</v>
      </c>
      <c r="E76" s="29"/>
      <c r="F76" s="30"/>
      <c r="G76" s="30"/>
      <c r="H76" s="123">
        <v>0.018</v>
      </c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24</v>
      </c>
      <c r="D77" s="29">
        <v>20</v>
      </c>
      <c r="E77" s="29">
        <v>20</v>
      </c>
      <c r="F77" s="30"/>
      <c r="G77" s="30"/>
      <c r="H77" s="123">
        <v>0.48</v>
      </c>
      <c r="I77" s="123">
        <v>0.4</v>
      </c>
      <c r="J77" s="123">
        <v>0.4</v>
      </c>
      <c r="K77" s="31"/>
    </row>
    <row r="78" spans="1:11" s="32" customFormat="1" ht="11.25" customHeight="1">
      <c r="A78" s="34" t="s">
        <v>62</v>
      </c>
      <c r="B78" s="28"/>
      <c r="C78" s="29">
        <v>128</v>
      </c>
      <c r="D78" s="29">
        <v>120</v>
      </c>
      <c r="E78" s="29">
        <v>120</v>
      </c>
      <c r="F78" s="30"/>
      <c r="G78" s="30"/>
      <c r="H78" s="123">
        <v>7.98</v>
      </c>
      <c r="I78" s="123">
        <v>9</v>
      </c>
      <c r="J78" s="123">
        <v>9</v>
      </c>
      <c r="K78" s="31"/>
    </row>
    <row r="79" spans="1:11" s="32" customFormat="1" ht="11.25" customHeight="1">
      <c r="A79" s="34" t="s">
        <v>63</v>
      </c>
      <c r="B79" s="28"/>
      <c r="C79" s="29">
        <v>23</v>
      </c>
      <c r="D79" s="29">
        <v>20</v>
      </c>
      <c r="E79" s="29">
        <v>20</v>
      </c>
      <c r="F79" s="30"/>
      <c r="G79" s="30"/>
      <c r="H79" s="123">
        <v>0.45</v>
      </c>
      <c r="I79" s="123">
        <v>0.5</v>
      </c>
      <c r="J79" s="123">
        <v>0.5</v>
      </c>
      <c r="K79" s="31"/>
    </row>
    <row r="80" spans="1:11" s="23" customFormat="1" ht="11.25" customHeight="1">
      <c r="A80" s="41" t="s">
        <v>64</v>
      </c>
      <c r="B80" s="36"/>
      <c r="C80" s="37">
        <v>2861</v>
      </c>
      <c r="D80" s="37">
        <v>2671</v>
      </c>
      <c r="E80" s="37">
        <v>2769</v>
      </c>
      <c r="F80" s="38">
        <v>103.66903781355298</v>
      </c>
      <c r="G80" s="39"/>
      <c r="H80" s="124">
        <v>243.18499999999997</v>
      </c>
      <c r="I80" s="125">
        <v>227.96900000000002</v>
      </c>
      <c r="J80" s="125">
        <v>231.37199999999999</v>
      </c>
      <c r="K80" s="40">
        <v>101.49274682083966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35</v>
      </c>
      <c r="D82" s="29">
        <v>35</v>
      </c>
      <c r="E82" s="29">
        <v>35</v>
      </c>
      <c r="F82" s="30"/>
      <c r="G82" s="30"/>
      <c r="H82" s="123">
        <v>1.256</v>
      </c>
      <c r="I82" s="123">
        <v>1.256</v>
      </c>
      <c r="J82" s="123">
        <v>1.256</v>
      </c>
      <c r="K82" s="31"/>
    </row>
    <row r="83" spans="1:11" s="32" customFormat="1" ht="11.25" customHeight="1">
      <c r="A83" s="34" t="s">
        <v>66</v>
      </c>
      <c r="B83" s="28"/>
      <c r="C83" s="29">
        <v>56</v>
      </c>
      <c r="D83" s="29">
        <v>56</v>
      </c>
      <c r="E83" s="29">
        <v>56</v>
      </c>
      <c r="F83" s="30"/>
      <c r="G83" s="30"/>
      <c r="H83" s="123">
        <v>3.446</v>
      </c>
      <c r="I83" s="123">
        <v>3.446</v>
      </c>
      <c r="J83" s="123">
        <v>3.446</v>
      </c>
      <c r="K83" s="31"/>
    </row>
    <row r="84" spans="1:11" s="23" customFormat="1" ht="11.25" customHeight="1">
      <c r="A84" s="35" t="s">
        <v>67</v>
      </c>
      <c r="B84" s="36"/>
      <c r="C84" s="37">
        <v>91</v>
      </c>
      <c r="D84" s="37">
        <v>91</v>
      </c>
      <c r="E84" s="37">
        <v>91</v>
      </c>
      <c r="F84" s="38">
        <v>100</v>
      </c>
      <c r="G84" s="39"/>
      <c r="H84" s="124">
        <v>4.702</v>
      </c>
      <c r="I84" s="125">
        <v>4.702</v>
      </c>
      <c r="J84" s="125">
        <v>4.702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3650</v>
      </c>
      <c r="D87" s="48">
        <v>3548</v>
      </c>
      <c r="E87" s="48">
        <v>3642</v>
      </c>
      <c r="F87" s="49">
        <v>102.64937993235625</v>
      </c>
      <c r="G87" s="39"/>
      <c r="H87" s="128">
        <v>276.32399999999996</v>
      </c>
      <c r="I87" s="129">
        <v>263.65000000000003</v>
      </c>
      <c r="J87" s="129">
        <v>266.384</v>
      </c>
      <c r="K87" s="49">
        <v>101.0369808458183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45</v>
      </c>
      <c r="D9" s="29">
        <v>33</v>
      </c>
      <c r="E9" s="29">
        <v>33</v>
      </c>
      <c r="F9" s="30"/>
      <c r="G9" s="30"/>
      <c r="H9" s="123">
        <v>3.057</v>
      </c>
      <c r="I9" s="123">
        <v>2.244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23</v>
      </c>
      <c r="D10" s="29">
        <v>23</v>
      </c>
      <c r="E10" s="29">
        <v>23</v>
      </c>
      <c r="F10" s="30"/>
      <c r="G10" s="30"/>
      <c r="H10" s="123">
        <v>1.574</v>
      </c>
      <c r="I10" s="123">
        <v>1.5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21</v>
      </c>
      <c r="D11" s="29">
        <v>21</v>
      </c>
      <c r="E11" s="29">
        <v>21</v>
      </c>
      <c r="F11" s="30"/>
      <c r="G11" s="30"/>
      <c r="H11" s="123">
        <v>1.297</v>
      </c>
      <c r="I11" s="123">
        <v>1.3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21</v>
      </c>
      <c r="D12" s="29">
        <v>21</v>
      </c>
      <c r="E12" s="29">
        <v>21</v>
      </c>
      <c r="F12" s="30"/>
      <c r="G12" s="30"/>
      <c r="H12" s="123">
        <v>1.367</v>
      </c>
      <c r="I12" s="123">
        <v>1.37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110</v>
      </c>
      <c r="D13" s="37">
        <v>98</v>
      </c>
      <c r="E13" s="37">
        <v>98</v>
      </c>
      <c r="F13" s="38">
        <v>100</v>
      </c>
      <c r="G13" s="39"/>
      <c r="H13" s="124">
        <v>7.295</v>
      </c>
      <c r="I13" s="125">
        <v>6.414000000000001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70</v>
      </c>
      <c r="D15" s="37">
        <v>70</v>
      </c>
      <c r="E15" s="37">
        <v>65</v>
      </c>
      <c r="F15" s="38">
        <v>92.85714285714286</v>
      </c>
      <c r="G15" s="39"/>
      <c r="H15" s="124">
        <v>1.76</v>
      </c>
      <c r="I15" s="125">
        <v>1.4</v>
      </c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</v>
      </c>
      <c r="D17" s="37">
        <v>2</v>
      </c>
      <c r="E17" s="37">
        <v>1</v>
      </c>
      <c r="F17" s="38">
        <v>50</v>
      </c>
      <c r="G17" s="39"/>
      <c r="H17" s="124">
        <v>0.014</v>
      </c>
      <c r="I17" s="125">
        <v>0.024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3</v>
      </c>
      <c r="D19" s="29"/>
      <c r="E19" s="29"/>
      <c r="F19" s="30"/>
      <c r="G19" s="30"/>
      <c r="H19" s="123">
        <v>0.101</v>
      </c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8</v>
      </c>
      <c r="D20" s="29">
        <v>5</v>
      </c>
      <c r="E20" s="29">
        <v>5</v>
      </c>
      <c r="F20" s="30"/>
      <c r="G20" s="30"/>
      <c r="H20" s="123">
        <v>0.147</v>
      </c>
      <c r="I20" s="123">
        <v>0.065</v>
      </c>
      <c r="J20" s="123"/>
      <c r="K20" s="31"/>
    </row>
    <row r="21" spans="1:11" s="32" customFormat="1" ht="11.25" customHeight="1">
      <c r="A21" s="34" t="s">
        <v>17</v>
      </c>
      <c r="B21" s="28"/>
      <c r="C21" s="29">
        <v>33</v>
      </c>
      <c r="D21" s="29"/>
      <c r="E21" s="29"/>
      <c r="F21" s="30"/>
      <c r="G21" s="30"/>
      <c r="H21" s="123">
        <v>0.665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44</v>
      </c>
      <c r="D22" s="37">
        <v>5</v>
      </c>
      <c r="E22" s="37">
        <v>5</v>
      </c>
      <c r="F22" s="38">
        <v>100</v>
      </c>
      <c r="G22" s="39"/>
      <c r="H22" s="124">
        <v>0.913</v>
      </c>
      <c r="I22" s="125">
        <v>0.065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130</v>
      </c>
      <c r="D24" s="37">
        <v>145</v>
      </c>
      <c r="E24" s="37">
        <v>140</v>
      </c>
      <c r="F24" s="38">
        <v>96.55172413793103</v>
      </c>
      <c r="G24" s="39"/>
      <c r="H24" s="124">
        <v>8.821</v>
      </c>
      <c r="I24" s="125">
        <v>8.569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38</v>
      </c>
      <c r="D26" s="37">
        <v>25</v>
      </c>
      <c r="E26" s="37">
        <v>25</v>
      </c>
      <c r="F26" s="38">
        <v>100</v>
      </c>
      <c r="G26" s="39"/>
      <c r="H26" s="124">
        <v>1.504</v>
      </c>
      <c r="I26" s="125">
        <v>1.05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6</v>
      </c>
      <c r="D28" s="29">
        <v>8</v>
      </c>
      <c r="E28" s="29">
        <v>8</v>
      </c>
      <c r="F28" s="30"/>
      <c r="G28" s="30"/>
      <c r="H28" s="123">
        <v>0.24</v>
      </c>
      <c r="I28" s="123">
        <v>0.4</v>
      </c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>
        <v>3</v>
      </c>
      <c r="F29" s="30"/>
      <c r="G29" s="30"/>
      <c r="H29" s="123"/>
      <c r="I29" s="123">
        <v>0.04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30</v>
      </c>
      <c r="D30" s="29">
        <v>30</v>
      </c>
      <c r="E30" s="29">
        <v>49</v>
      </c>
      <c r="F30" s="30"/>
      <c r="G30" s="30"/>
      <c r="H30" s="123">
        <v>1.365</v>
      </c>
      <c r="I30" s="123">
        <v>1.883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36</v>
      </c>
      <c r="D31" s="37">
        <v>38</v>
      </c>
      <c r="E31" s="37">
        <v>60</v>
      </c>
      <c r="F31" s="38">
        <v>157.89473684210526</v>
      </c>
      <c r="G31" s="39"/>
      <c r="H31" s="124">
        <v>1.605</v>
      </c>
      <c r="I31" s="125">
        <v>2.323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80</v>
      </c>
      <c r="D33" s="29">
        <v>59</v>
      </c>
      <c r="E33" s="29">
        <v>50</v>
      </c>
      <c r="F33" s="30"/>
      <c r="G33" s="30"/>
      <c r="H33" s="123">
        <v>3.461</v>
      </c>
      <c r="I33" s="123">
        <v>2.62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30</v>
      </c>
      <c r="D34" s="29">
        <v>15</v>
      </c>
      <c r="E34" s="29">
        <v>18</v>
      </c>
      <c r="F34" s="30"/>
      <c r="G34" s="30"/>
      <c r="H34" s="123">
        <v>0.823</v>
      </c>
      <c r="I34" s="123">
        <v>0.428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17</v>
      </c>
      <c r="D35" s="29">
        <v>17</v>
      </c>
      <c r="E35" s="29">
        <v>18</v>
      </c>
      <c r="F35" s="30"/>
      <c r="G35" s="30"/>
      <c r="H35" s="123">
        <v>0.382</v>
      </c>
      <c r="I35" s="123">
        <v>0.389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86</v>
      </c>
      <c r="D36" s="29">
        <v>86</v>
      </c>
      <c r="E36" s="29">
        <v>86</v>
      </c>
      <c r="F36" s="30"/>
      <c r="G36" s="30"/>
      <c r="H36" s="123">
        <v>1.852</v>
      </c>
      <c r="I36" s="123">
        <v>1.862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213</v>
      </c>
      <c r="D37" s="37">
        <v>177</v>
      </c>
      <c r="E37" s="37">
        <v>172</v>
      </c>
      <c r="F37" s="38">
        <v>97.17514124293785</v>
      </c>
      <c r="G37" s="39"/>
      <c r="H37" s="124">
        <v>6.518</v>
      </c>
      <c r="I37" s="125">
        <v>5.299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160</v>
      </c>
      <c r="D39" s="37">
        <v>160</v>
      </c>
      <c r="E39" s="37">
        <v>160</v>
      </c>
      <c r="F39" s="38">
        <v>100</v>
      </c>
      <c r="G39" s="39"/>
      <c r="H39" s="124">
        <v>3.819</v>
      </c>
      <c r="I39" s="125">
        <v>3.82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1</v>
      </c>
      <c r="D41" s="29">
        <v>3</v>
      </c>
      <c r="E41" s="29"/>
      <c r="F41" s="30"/>
      <c r="G41" s="30"/>
      <c r="H41" s="123">
        <v>0.02</v>
      </c>
      <c r="I41" s="123">
        <v>0.047</v>
      </c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>
        <v>4</v>
      </c>
      <c r="D43" s="29">
        <v>3</v>
      </c>
      <c r="E43" s="29"/>
      <c r="F43" s="30"/>
      <c r="G43" s="30"/>
      <c r="H43" s="123">
        <v>0.136</v>
      </c>
      <c r="I43" s="123">
        <v>0.168</v>
      </c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>
        <v>1</v>
      </c>
      <c r="E44" s="29">
        <v>1</v>
      </c>
      <c r="F44" s="30"/>
      <c r="G44" s="30"/>
      <c r="H44" s="123"/>
      <c r="I44" s="123">
        <v>0.055</v>
      </c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>
        <v>2</v>
      </c>
      <c r="E45" s="29"/>
      <c r="F45" s="30"/>
      <c r="G45" s="30"/>
      <c r="H45" s="123"/>
      <c r="I45" s="123">
        <v>0.08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1</v>
      </c>
      <c r="D46" s="29">
        <v>2</v>
      </c>
      <c r="E46" s="29">
        <v>2</v>
      </c>
      <c r="F46" s="30"/>
      <c r="G46" s="30"/>
      <c r="H46" s="123">
        <v>0.025</v>
      </c>
      <c r="I46" s="123">
        <v>0.05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1</v>
      </c>
      <c r="D47" s="29">
        <v>10</v>
      </c>
      <c r="E47" s="29"/>
      <c r="F47" s="30"/>
      <c r="G47" s="30"/>
      <c r="H47" s="123">
        <v>0.02</v>
      </c>
      <c r="I47" s="123">
        <v>0.35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</v>
      </c>
      <c r="D48" s="29">
        <v>5</v>
      </c>
      <c r="E48" s="29"/>
      <c r="F48" s="30"/>
      <c r="G48" s="30"/>
      <c r="H48" s="123">
        <v>0.023</v>
      </c>
      <c r="I48" s="123">
        <v>0.115</v>
      </c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8</v>
      </c>
      <c r="D50" s="37">
        <v>26</v>
      </c>
      <c r="E50" s="37">
        <v>3</v>
      </c>
      <c r="F50" s="38">
        <v>11.538461538461538</v>
      </c>
      <c r="G50" s="39"/>
      <c r="H50" s="124">
        <v>0.22399999999999998</v>
      </c>
      <c r="I50" s="125">
        <v>0.865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8</v>
      </c>
      <c r="D52" s="37">
        <v>7</v>
      </c>
      <c r="E52" s="37">
        <v>5</v>
      </c>
      <c r="F52" s="38">
        <v>71.42857142857143</v>
      </c>
      <c r="G52" s="39"/>
      <c r="H52" s="124">
        <v>0.23</v>
      </c>
      <c r="I52" s="125">
        <v>0.198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62</v>
      </c>
      <c r="D54" s="29">
        <v>73</v>
      </c>
      <c r="E54" s="29">
        <v>73</v>
      </c>
      <c r="F54" s="30"/>
      <c r="G54" s="30"/>
      <c r="H54" s="123">
        <v>1.736</v>
      </c>
      <c r="I54" s="123">
        <v>2.107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19</v>
      </c>
      <c r="D55" s="29">
        <v>38</v>
      </c>
      <c r="E55" s="29">
        <v>38</v>
      </c>
      <c r="F55" s="30"/>
      <c r="G55" s="30"/>
      <c r="H55" s="123">
        <v>0.523</v>
      </c>
      <c r="I55" s="123">
        <v>1.026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9</v>
      </c>
      <c r="D56" s="29">
        <v>9</v>
      </c>
      <c r="E56" s="29">
        <v>8</v>
      </c>
      <c r="F56" s="30"/>
      <c r="G56" s="30"/>
      <c r="H56" s="123">
        <v>0.171</v>
      </c>
      <c r="I56" s="123">
        <v>0.115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1</v>
      </c>
      <c r="D57" s="29">
        <v>1</v>
      </c>
      <c r="E57" s="29">
        <v>1</v>
      </c>
      <c r="F57" s="30"/>
      <c r="G57" s="30"/>
      <c r="H57" s="123">
        <v>0.025</v>
      </c>
      <c r="I57" s="123">
        <v>0.009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8</v>
      </c>
      <c r="D58" s="29">
        <v>8</v>
      </c>
      <c r="E58" s="29">
        <v>4</v>
      </c>
      <c r="F58" s="30"/>
      <c r="G58" s="30"/>
      <c r="H58" s="123">
        <v>0.208</v>
      </c>
      <c r="I58" s="123">
        <v>0.096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99</v>
      </c>
      <c r="D59" s="37">
        <v>129</v>
      </c>
      <c r="E59" s="37">
        <v>124</v>
      </c>
      <c r="F59" s="38">
        <v>96.12403100775194</v>
      </c>
      <c r="G59" s="39"/>
      <c r="H59" s="124">
        <v>2.663</v>
      </c>
      <c r="I59" s="125">
        <v>3.353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96</v>
      </c>
      <c r="D61" s="29">
        <v>96</v>
      </c>
      <c r="E61" s="29">
        <v>63</v>
      </c>
      <c r="F61" s="30"/>
      <c r="G61" s="30"/>
      <c r="H61" s="123">
        <v>5.64</v>
      </c>
      <c r="I61" s="123">
        <v>4.285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89</v>
      </c>
      <c r="D62" s="29">
        <v>89</v>
      </c>
      <c r="E62" s="29">
        <v>89</v>
      </c>
      <c r="F62" s="30"/>
      <c r="G62" s="30"/>
      <c r="H62" s="123">
        <v>2.696</v>
      </c>
      <c r="I62" s="123">
        <v>2.588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249</v>
      </c>
      <c r="D63" s="29">
        <v>252</v>
      </c>
      <c r="E63" s="29">
        <v>252</v>
      </c>
      <c r="F63" s="30"/>
      <c r="G63" s="30"/>
      <c r="H63" s="123">
        <v>11.205</v>
      </c>
      <c r="I63" s="123">
        <v>11.34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434</v>
      </c>
      <c r="D64" s="37">
        <v>437</v>
      </c>
      <c r="E64" s="37">
        <v>404</v>
      </c>
      <c r="F64" s="38">
        <v>92.44851258581235</v>
      </c>
      <c r="G64" s="39"/>
      <c r="H64" s="124">
        <v>19.541</v>
      </c>
      <c r="I64" s="125">
        <v>18.213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470</v>
      </c>
      <c r="D66" s="37">
        <v>465</v>
      </c>
      <c r="E66" s="37">
        <v>465</v>
      </c>
      <c r="F66" s="38">
        <v>100</v>
      </c>
      <c r="G66" s="39"/>
      <c r="H66" s="124">
        <v>20.649</v>
      </c>
      <c r="I66" s="125">
        <v>21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95</v>
      </c>
      <c r="D68" s="29">
        <v>100</v>
      </c>
      <c r="E68" s="29">
        <v>110</v>
      </c>
      <c r="F68" s="30"/>
      <c r="G68" s="30"/>
      <c r="H68" s="123">
        <v>5.548</v>
      </c>
      <c r="I68" s="123">
        <v>6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2</v>
      </c>
      <c r="D69" s="29">
        <v>4</v>
      </c>
      <c r="E69" s="29">
        <v>6</v>
      </c>
      <c r="F69" s="30"/>
      <c r="G69" s="30"/>
      <c r="H69" s="123">
        <v>0.153</v>
      </c>
      <c r="I69" s="123">
        <v>0.25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97</v>
      </c>
      <c r="D70" s="37">
        <v>104</v>
      </c>
      <c r="E70" s="37">
        <v>116</v>
      </c>
      <c r="F70" s="38">
        <v>111.53846153846153</v>
      </c>
      <c r="G70" s="39"/>
      <c r="H70" s="124">
        <v>5.701</v>
      </c>
      <c r="I70" s="125">
        <v>6.25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8013</v>
      </c>
      <c r="D72" s="29">
        <v>7719</v>
      </c>
      <c r="E72" s="29">
        <v>8384</v>
      </c>
      <c r="F72" s="30"/>
      <c r="G72" s="30"/>
      <c r="H72" s="123">
        <v>479.725</v>
      </c>
      <c r="I72" s="123">
        <v>424.046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227</v>
      </c>
      <c r="D73" s="29">
        <v>185</v>
      </c>
      <c r="E73" s="29">
        <v>185</v>
      </c>
      <c r="F73" s="30"/>
      <c r="G73" s="30"/>
      <c r="H73" s="123">
        <v>8.321</v>
      </c>
      <c r="I73" s="123">
        <v>6.49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29</v>
      </c>
      <c r="D74" s="29">
        <v>12</v>
      </c>
      <c r="E74" s="29"/>
      <c r="F74" s="30"/>
      <c r="G74" s="30"/>
      <c r="H74" s="123">
        <v>0.884</v>
      </c>
      <c r="I74" s="123">
        <v>0.48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336</v>
      </c>
      <c r="D75" s="29">
        <v>420</v>
      </c>
      <c r="E75" s="29">
        <v>369</v>
      </c>
      <c r="F75" s="30"/>
      <c r="G75" s="30"/>
      <c r="H75" s="123">
        <v>14.145</v>
      </c>
      <c r="I75" s="123">
        <v>15.444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2</v>
      </c>
      <c r="D76" s="29">
        <v>2</v>
      </c>
      <c r="E76" s="29"/>
      <c r="F76" s="30"/>
      <c r="G76" s="30"/>
      <c r="H76" s="123">
        <v>0.02</v>
      </c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40</v>
      </c>
      <c r="D77" s="29">
        <v>40</v>
      </c>
      <c r="E77" s="29">
        <v>40</v>
      </c>
      <c r="F77" s="30"/>
      <c r="G77" s="30"/>
      <c r="H77" s="123">
        <v>1.2</v>
      </c>
      <c r="I77" s="123">
        <v>1.2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171</v>
      </c>
      <c r="D78" s="29">
        <v>170</v>
      </c>
      <c r="E78" s="29">
        <v>180</v>
      </c>
      <c r="F78" s="30"/>
      <c r="G78" s="30"/>
      <c r="H78" s="123">
        <v>7.492</v>
      </c>
      <c r="I78" s="123">
        <v>8.1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38</v>
      </c>
      <c r="D79" s="29">
        <v>60</v>
      </c>
      <c r="E79" s="29">
        <v>40</v>
      </c>
      <c r="F79" s="30"/>
      <c r="G79" s="30"/>
      <c r="H79" s="123">
        <v>1.12</v>
      </c>
      <c r="I79" s="123">
        <v>2.1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8856</v>
      </c>
      <c r="D80" s="37">
        <v>8608</v>
      </c>
      <c r="E80" s="37">
        <v>9198</v>
      </c>
      <c r="F80" s="38">
        <v>106.85408921933086</v>
      </c>
      <c r="G80" s="39"/>
      <c r="H80" s="124">
        <v>512.907</v>
      </c>
      <c r="I80" s="125">
        <v>457.86000000000007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198</v>
      </c>
      <c r="D82" s="29">
        <v>198</v>
      </c>
      <c r="E82" s="29">
        <v>198</v>
      </c>
      <c r="F82" s="30"/>
      <c r="G82" s="30"/>
      <c r="H82" s="123">
        <v>9.246</v>
      </c>
      <c r="I82" s="123">
        <v>9.246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275</v>
      </c>
      <c r="D83" s="29">
        <v>275</v>
      </c>
      <c r="E83" s="29">
        <v>275</v>
      </c>
      <c r="F83" s="30"/>
      <c r="G83" s="30"/>
      <c r="H83" s="123">
        <v>14.309</v>
      </c>
      <c r="I83" s="123">
        <v>14.309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473</v>
      </c>
      <c r="D84" s="37">
        <v>473</v>
      </c>
      <c r="E84" s="37">
        <v>473</v>
      </c>
      <c r="F84" s="38">
        <v>100</v>
      </c>
      <c r="G84" s="39"/>
      <c r="H84" s="124">
        <v>23.555</v>
      </c>
      <c r="I84" s="125">
        <v>23.555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11247</v>
      </c>
      <c r="D87" s="48">
        <v>10969</v>
      </c>
      <c r="E87" s="48">
        <v>11514</v>
      </c>
      <c r="F87" s="49">
        <v>104.96854772540797</v>
      </c>
      <c r="G87" s="39"/>
      <c r="H87" s="128">
        <v>617.7189999999999</v>
      </c>
      <c r="I87" s="129">
        <v>560.258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="90" zoomScaleSheetLayoutView="90" zoomScalePageLayoutView="0" workbookViewId="0" topLeftCell="A55">
      <selection activeCell="M66" sqref="M6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9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2328</v>
      </c>
      <c r="D9" s="29">
        <v>2280</v>
      </c>
      <c r="E9" s="29">
        <v>2280</v>
      </c>
      <c r="F9" s="30"/>
      <c r="G9" s="30"/>
      <c r="H9" s="123">
        <v>32.258</v>
      </c>
      <c r="I9" s="123">
        <v>7.98</v>
      </c>
      <c r="J9" s="123">
        <v>7.98</v>
      </c>
      <c r="K9" s="31"/>
    </row>
    <row r="10" spans="1:11" s="32" customFormat="1" ht="11.25" customHeight="1">
      <c r="A10" s="34" t="s">
        <v>9</v>
      </c>
      <c r="B10" s="28"/>
      <c r="C10" s="29">
        <v>1737</v>
      </c>
      <c r="D10" s="29">
        <v>1630</v>
      </c>
      <c r="E10" s="29">
        <v>1630</v>
      </c>
      <c r="F10" s="30"/>
      <c r="G10" s="30"/>
      <c r="H10" s="123">
        <v>14.066</v>
      </c>
      <c r="I10" s="123">
        <v>5.705</v>
      </c>
      <c r="J10" s="123">
        <v>5.705</v>
      </c>
      <c r="K10" s="31"/>
    </row>
    <row r="11" spans="1:11" s="32" customFormat="1" ht="11.25" customHeight="1">
      <c r="A11" s="27" t="s">
        <v>10</v>
      </c>
      <c r="B11" s="28"/>
      <c r="C11" s="29">
        <v>1032</v>
      </c>
      <c r="D11" s="29">
        <v>250</v>
      </c>
      <c r="E11" s="29">
        <v>200</v>
      </c>
      <c r="F11" s="30"/>
      <c r="G11" s="30"/>
      <c r="H11" s="123">
        <v>11.017</v>
      </c>
      <c r="I11" s="123">
        <v>0.8</v>
      </c>
      <c r="J11" s="123">
        <v>0.8</v>
      </c>
      <c r="K11" s="31"/>
    </row>
    <row r="12" spans="1:11" s="32" customFormat="1" ht="11.25" customHeight="1">
      <c r="A12" s="34" t="s">
        <v>11</v>
      </c>
      <c r="B12" s="28"/>
      <c r="C12" s="29">
        <v>345</v>
      </c>
      <c r="D12" s="29">
        <v>281</v>
      </c>
      <c r="E12" s="29">
        <v>282</v>
      </c>
      <c r="F12" s="30"/>
      <c r="G12" s="30"/>
      <c r="H12" s="123">
        <v>2.617</v>
      </c>
      <c r="I12" s="123">
        <v>1.269</v>
      </c>
      <c r="J12" s="123">
        <v>1.269</v>
      </c>
      <c r="K12" s="31"/>
    </row>
    <row r="13" spans="1:11" s="23" customFormat="1" ht="11.25" customHeight="1">
      <c r="A13" s="35" t="s">
        <v>12</v>
      </c>
      <c r="B13" s="36"/>
      <c r="C13" s="37">
        <v>5442</v>
      </c>
      <c r="D13" s="37">
        <v>4441</v>
      </c>
      <c r="E13" s="37">
        <v>4392</v>
      </c>
      <c r="F13" s="38">
        <v>98.89664489979734</v>
      </c>
      <c r="G13" s="39"/>
      <c r="H13" s="124">
        <v>59.958000000000006</v>
      </c>
      <c r="I13" s="125">
        <v>15.754000000000001</v>
      </c>
      <c r="J13" s="125">
        <v>15.754000000000001</v>
      </c>
      <c r="K13" s="40">
        <v>100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4</v>
      </c>
      <c r="D15" s="37">
        <v>3</v>
      </c>
      <c r="E15" s="37">
        <v>4</v>
      </c>
      <c r="F15" s="38">
        <v>133.33333333333334</v>
      </c>
      <c r="G15" s="39"/>
      <c r="H15" s="124">
        <v>0.048</v>
      </c>
      <c r="I15" s="125">
        <v>0.045</v>
      </c>
      <c r="J15" s="125">
        <v>0.04</v>
      </c>
      <c r="K15" s="40">
        <v>88.88888888888889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38</v>
      </c>
      <c r="D24" s="37">
        <v>38</v>
      </c>
      <c r="E24" s="37">
        <v>41</v>
      </c>
      <c r="F24" s="38">
        <v>107.89473684210526</v>
      </c>
      <c r="G24" s="39"/>
      <c r="H24" s="124">
        <v>0.3</v>
      </c>
      <c r="I24" s="125">
        <v>0.3</v>
      </c>
      <c r="J24" s="125">
        <v>0.615</v>
      </c>
      <c r="K24" s="40">
        <v>205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24">
        <v>0.04</v>
      </c>
      <c r="I26" s="125">
        <v>0.05</v>
      </c>
      <c r="J26" s="125">
        <v>0.05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6</v>
      </c>
      <c r="D30" s="29">
        <v>6</v>
      </c>
      <c r="E30" s="29">
        <v>3</v>
      </c>
      <c r="F30" s="30"/>
      <c r="G30" s="30"/>
      <c r="H30" s="123">
        <v>0.091</v>
      </c>
      <c r="I30" s="123">
        <v>0.098</v>
      </c>
      <c r="J30" s="123">
        <v>0.07</v>
      </c>
      <c r="K30" s="31"/>
    </row>
    <row r="31" spans="1:11" s="23" customFormat="1" ht="11.25" customHeight="1">
      <c r="A31" s="41" t="s">
        <v>24</v>
      </c>
      <c r="B31" s="36"/>
      <c r="C31" s="37">
        <v>6</v>
      </c>
      <c r="D31" s="37">
        <v>6</v>
      </c>
      <c r="E31" s="37">
        <v>3</v>
      </c>
      <c r="F31" s="38">
        <v>50</v>
      </c>
      <c r="G31" s="39"/>
      <c r="H31" s="124">
        <v>0.091</v>
      </c>
      <c r="I31" s="125">
        <v>0.098</v>
      </c>
      <c r="J31" s="125">
        <v>0.07</v>
      </c>
      <c r="K31" s="40">
        <v>71.42857142857143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8</v>
      </c>
      <c r="D33" s="29">
        <v>20</v>
      </c>
      <c r="E33" s="29">
        <v>20</v>
      </c>
      <c r="F33" s="30"/>
      <c r="G33" s="30"/>
      <c r="H33" s="123">
        <v>0.157</v>
      </c>
      <c r="I33" s="123">
        <v>0.386</v>
      </c>
      <c r="J33" s="123">
        <v>0.386</v>
      </c>
      <c r="K33" s="31"/>
    </row>
    <row r="34" spans="1:11" s="32" customFormat="1" ht="11.25" customHeight="1">
      <c r="A34" s="34" t="s">
        <v>26</v>
      </c>
      <c r="B34" s="28"/>
      <c r="C34" s="29">
        <v>56</v>
      </c>
      <c r="D34" s="29">
        <v>48</v>
      </c>
      <c r="E34" s="29">
        <v>67</v>
      </c>
      <c r="F34" s="30"/>
      <c r="G34" s="30"/>
      <c r="H34" s="123">
        <v>0.906</v>
      </c>
      <c r="I34" s="123">
        <v>0.81</v>
      </c>
      <c r="J34" s="123">
        <v>1.035</v>
      </c>
      <c r="K34" s="31"/>
    </row>
    <row r="35" spans="1:11" s="32" customFormat="1" ht="11.25" customHeight="1">
      <c r="A35" s="34" t="s">
        <v>27</v>
      </c>
      <c r="B35" s="28"/>
      <c r="C35" s="29">
        <v>5</v>
      </c>
      <c r="D35" s="29">
        <v>5</v>
      </c>
      <c r="E35" s="29">
        <v>5</v>
      </c>
      <c r="F35" s="30"/>
      <c r="G35" s="30"/>
      <c r="H35" s="123">
        <v>0.098</v>
      </c>
      <c r="I35" s="123">
        <v>0.098</v>
      </c>
      <c r="J35" s="123">
        <v>0.098</v>
      </c>
      <c r="K35" s="31"/>
    </row>
    <row r="36" spans="1:11" s="32" customFormat="1" ht="11.25" customHeight="1">
      <c r="A36" s="34" t="s">
        <v>28</v>
      </c>
      <c r="B36" s="28"/>
      <c r="C36" s="29">
        <v>4</v>
      </c>
      <c r="D36" s="29">
        <v>4</v>
      </c>
      <c r="E36" s="29">
        <v>4</v>
      </c>
      <c r="F36" s="30"/>
      <c r="G36" s="30"/>
      <c r="H36" s="123">
        <v>0.08</v>
      </c>
      <c r="I36" s="123">
        <v>0.08</v>
      </c>
      <c r="J36" s="123">
        <v>0.08</v>
      </c>
      <c r="K36" s="31"/>
    </row>
    <row r="37" spans="1:11" s="23" customFormat="1" ht="11.25" customHeight="1">
      <c r="A37" s="35" t="s">
        <v>29</v>
      </c>
      <c r="B37" s="36"/>
      <c r="C37" s="37">
        <v>73</v>
      </c>
      <c r="D37" s="37">
        <v>77</v>
      </c>
      <c r="E37" s="37">
        <v>96</v>
      </c>
      <c r="F37" s="38">
        <v>124.67532467532467</v>
      </c>
      <c r="G37" s="39"/>
      <c r="H37" s="124">
        <v>1.241</v>
      </c>
      <c r="I37" s="125">
        <v>1.3740000000000003</v>
      </c>
      <c r="J37" s="125">
        <v>1.599</v>
      </c>
      <c r="K37" s="40">
        <v>116.37554585152836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>
        <v>2</v>
      </c>
      <c r="F45" s="30"/>
      <c r="G45" s="30"/>
      <c r="H45" s="123"/>
      <c r="I45" s="123"/>
      <c r="J45" s="123">
        <v>0.048</v>
      </c>
      <c r="K45" s="31"/>
    </row>
    <row r="46" spans="1:11" s="32" customFormat="1" ht="11.25" customHeight="1">
      <c r="A46" s="34" t="s">
        <v>36</v>
      </c>
      <c r="B46" s="28"/>
      <c r="C46" s="29">
        <v>23</v>
      </c>
      <c r="D46" s="29">
        <v>23</v>
      </c>
      <c r="E46" s="29">
        <v>21</v>
      </c>
      <c r="F46" s="30"/>
      <c r="G46" s="30"/>
      <c r="H46" s="123">
        <v>0.759</v>
      </c>
      <c r="I46" s="123">
        <v>0.759</v>
      </c>
      <c r="J46" s="123">
        <v>0.672</v>
      </c>
      <c r="K46" s="31"/>
    </row>
    <row r="47" spans="1:11" s="32" customFormat="1" ht="11.25" customHeight="1">
      <c r="A47" s="34" t="s">
        <v>37</v>
      </c>
      <c r="B47" s="28"/>
      <c r="C47" s="29">
        <v>51</v>
      </c>
      <c r="D47" s="29"/>
      <c r="E47" s="29"/>
      <c r="F47" s="30"/>
      <c r="G47" s="30"/>
      <c r="H47" s="123">
        <v>0.765</v>
      </c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>
        <v>20</v>
      </c>
      <c r="D48" s="29">
        <v>20</v>
      </c>
      <c r="E48" s="29"/>
      <c r="F48" s="30"/>
      <c r="G48" s="30"/>
      <c r="H48" s="123">
        <v>0.9</v>
      </c>
      <c r="I48" s="123">
        <v>0.9</v>
      </c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94</v>
      </c>
      <c r="D50" s="37">
        <v>43</v>
      </c>
      <c r="E50" s="37">
        <v>23</v>
      </c>
      <c r="F50" s="38">
        <v>53.48837209302326</v>
      </c>
      <c r="G50" s="39"/>
      <c r="H50" s="124">
        <v>2.424</v>
      </c>
      <c r="I50" s="125">
        <v>1.659</v>
      </c>
      <c r="J50" s="125">
        <v>0.7200000000000001</v>
      </c>
      <c r="K50" s="40">
        <v>43.3996383363472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9</v>
      </c>
      <c r="D52" s="37">
        <v>6</v>
      </c>
      <c r="E52" s="37">
        <v>6</v>
      </c>
      <c r="F52" s="38">
        <v>100</v>
      </c>
      <c r="G52" s="39"/>
      <c r="H52" s="124">
        <v>0.131</v>
      </c>
      <c r="I52" s="125">
        <v>0.102</v>
      </c>
      <c r="J52" s="125">
        <v>0.102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</v>
      </c>
      <c r="D54" s="29"/>
      <c r="E54" s="29"/>
      <c r="F54" s="30"/>
      <c r="G54" s="30"/>
      <c r="H54" s="123">
        <v>0.066</v>
      </c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3">
        <v>0.025</v>
      </c>
      <c r="I58" s="123">
        <v>0.02</v>
      </c>
      <c r="J58" s="123">
        <v>0.02</v>
      </c>
      <c r="K58" s="31"/>
    </row>
    <row r="59" spans="1:11" s="23" customFormat="1" ht="11.25" customHeight="1">
      <c r="A59" s="35" t="s">
        <v>47</v>
      </c>
      <c r="B59" s="36"/>
      <c r="C59" s="37">
        <v>4</v>
      </c>
      <c r="D59" s="37">
        <v>1</v>
      </c>
      <c r="E59" s="37">
        <v>1</v>
      </c>
      <c r="F59" s="38">
        <f>IF(AND(D59&gt;0,E59&gt;0),E59*100/D59,"")</f>
        <v>100</v>
      </c>
      <c r="G59" s="39"/>
      <c r="H59" s="124">
        <v>0.091</v>
      </c>
      <c r="I59" s="125">
        <v>0.02</v>
      </c>
      <c r="J59" s="125">
        <v>0.02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48</v>
      </c>
      <c r="D61" s="29">
        <v>74</v>
      </c>
      <c r="E61" s="29">
        <v>54</v>
      </c>
      <c r="F61" s="30"/>
      <c r="G61" s="30"/>
      <c r="H61" s="123">
        <v>1.296</v>
      </c>
      <c r="I61" s="123">
        <v>2.22</v>
      </c>
      <c r="J61" s="123">
        <v>1.62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>
        <v>47</v>
      </c>
      <c r="D63" s="29">
        <v>47</v>
      </c>
      <c r="E63" s="29">
        <v>47</v>
      </c>
      <c r="F63" s="30"/>
      <c r="G63" s="30"/>
      <c r="H63" s="123">
        <v>1.222</v>
      </c>
      <c r="I63" s="123">
        <v>1.215</v>
      </c>
      <c r="J63" s="123">
        <v>1.215</v>
      </c>
      <c r="K63" s="31"/>
    </row>
    <row r="64" spans="1:11" s="23" customFormat="1" ht="11.25" customHeight="1">
      <c r="A64" s="35" t="s">
        <v>51</v>
      </c>
      <c r="B64" s="36"/>
      <c r="C64" s="37">
        <v>95</v>
      </c>
      <c r="D64" s="37">
        <v>121</v>
      </c>
      <c r="E64" s="37">
        <v>101</v>
      </c>
      <c r="F64" s="38">
        <v>83.47107438016529</v>
      </c>
      <c r="G64" s="39"/>
      <c r="H64" s="124">
        <v>2.518</v>
      </c>
      <c r="I64" s="125">
        <v>3.4350000000000005</v>
      </c>
      <c r="J64" s="125">
        <v>2.835</v>
      </c>
      <c r="K64" s="40">
        <v>82.53275109170305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6</v>
      </c>
      <c r="D66" s="37">
        <v>12</v>
      </c>
      <c r="E66" s="37">
        <v>40</v>
      </c>
      <c r="F66" s="38">
        <v>333.3333333333333</v>
      </c>
      <c r="G66" s="39"/>
      <c r="H66" s="124">
        <v>0.099</v>
      </c>
      <c r="I66" s="125">
        <v>0.4</v>
      </c>
      <c r="J66" s="125">
        <v>0.66</v>
      </c>
      <c r="K66" s="40">
        <v>165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3</v>
      </c>
      <c r="D68" s="29"/>
      <c r="E68" s="29">
        <v>8</v>
      </c>
      <c r="F68" s="30"/>
      <c r="G68" s="30"/>
      <c r="H68" s="123">
        <v>0.039</v>
      </c>
      <c r="I68" s="123"/>
      <c r="J68" s="123">
        <v>0.13</v>
      </c>
      <c r="K68" s="31"/>
    </row>
    <row r="69" spans="1:11" s="32" customFormat="1" ht="11.25" customHeight="1">
      <c r="A69" s="34" t="s">
        <v>54</v>
      </c>
      <c r="B69" s="28"/>
      <c r="C69" s="29">
        <v>3</v>
      </c>
      <c r="D69" s="29"/>
      <c r="E69" s="29">
        <v>3</v>
      </c>
      <c r="F69" s="30"/>
      <c r="G69" s="30"/>
      <c r="H69" s="123">
        <v>0.075</v>
      </c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>
        <v>6</v>
      </c>
      <c r="D70" s="37"/>
      <c r="E70" s="37">
        <v>11</v>
      </c>
      <c r="F70" s="38"/>
      <c r="G70" s="39"/>
      <c r="H70" s="124">
        <v>0.11399999999999999</v>
      </c>
      <c r="I70" s="125"/>
      <c r="J70" s="125">
        <v>0.13</v>
      </c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>
        <v>14</v>
      </c>
      <c r="D73" s="29">
        <v>14</v>
      </c>
      <c r="E73" s="29">
        <v>20</v>
      </c>
      <c r="F73" s="30"/>
      <c r="G73" s="30"/>
      <c r="H73" s="123">
        <v>0.506</v>
      </c>
      <c r="I73" s="123">
        <v>0.506</v>
      </c>
      <c r="J73" s="123">
        <v>0.397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3</v>
      </c>
      <c r="D75" s="29">
        <v>3</v>
      </c>
      <c r="E75" s="29">
        <v>3</v>
      </c>
      <c r="F75" s="30"/>
      <c r="G75" s="30"/>
      <c r="H75" s="123">
        <v>0.046</v>
      </c>
      <c r="I75" s="123">
        <v>0.045</v>
      </c>
      <c r="J75" s="123">
        <v>0.058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>
        <v>22</v>
      </c>
      <c r="D78" s="29">
        <v>22</v>
      </c>
      <c r="E78" s="29">
        <v>20</v>
      </c>
      <c r="F78" s="30"/>
      <c r="G78" s="30"/>
      <c r="H78" s="123">
        <v>0.506</v>
      </c>
      <c r="I78" s="123">
        <v>0.506</v>
      </c>
      <c r="J78" s="123">
        <v>0.36</v>
      </c>
      <c r="K78" s="31"/>
    </row>
    <row r="79" spans="1:11" s="32" customFormat="1" ht="11.25" customHeight="1">
      <c r="A79" s="34" t="s">
        <v>63</v>
      </c>
      <c r="B79" s="28"/>
      <c r="C79" s="29">
        <v>4</v>
      </c>
      <c r="D79" s="29">
        <v>3</v>
      </c>
      <c r="E79" s="29">
        <v>3</v>
      </c>
      <c r="F79" s="30"/>
      <c r="G79" s="30"/>
      <c r="H79" s="123">
        <v>0.063</v>
      </c>
      <c r="I79" s="123">
        <v>0.063</v>
      </c>
      <c r="J79" s="123">
        <v>0.054</v>
      </c>
      <c r="K79" s="31"/>
    </row>
    <row r="80" spans="1:11" s="23" customFormat="1" ht="11.25" customHeight="1">
      <c r="A80" s="41" t="s">
        <v>64</v>
      </c>
      <c r="B80" s="36"/>
      <c r="C80" s="37">
        <v>43</v>
      </c>
      <c r="D80" s="37">
        <v>42</v>
      </c>
      <c r="E80" s="37">
        <v>46</v>
      </c>
      <c r="F80" s="38">
        <v>109.52380952380952</v>
      </c>
      <c r="G80" s="39"/>
      <c r="H80" s="124">
        <v>1.121</v>
      </c>
      <c r="I80" s="125">
        <v>1.1199999999999999</v>
      </c>
      <c r="J80" s="125">
        <v>0.869</v>
      </c>
      <c r="K80" s="40">
        <v>77.58928571428572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2</v>
      </c>
      <c r="D82" s="29">
        <v>2</v>
      </c>
      <c r="E82" s="29">
        <v>2</v>
      </c>
      <c r="F82" s="30"/>
      <c r="G82" s="30"/>
      <c r="H82" s="123">
        <v>0.045</v>
      </c>
      <c r="I82" s="123">
        <v>0.045</v>
      </c>
      <c r="J82" s="123">
        <v>0.045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24">
        <v>0.045</v>
      </c>
      <c r="I84" s="125">
        <v>0.045</v>
      </c>
      <c r="J84" s="125">
        <v>0.045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5823</v>
      </c>
      <c r="D87" s="48">
        <v>4793</v>
      </c>
      <c r="E87" s="48">
        <v>4767</v>
      </c>
      <c r="F87" s="49">
        <v>99.45754224911329</v>
      </c>
      <c r="G87" s="39"/>
      <c r="H87" s="128">
        <v>68.221</v>
      </c>
      <c r="I87" s="129">
        <v>24.401999999999997</v>
      </c>
      <c r="J87" s="129">
        <v>23.509</v>
      </c>
      <c r="K87" s="49">
        <v>96.34046389640194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="90" zoomScaleSheetLayoutView="90" zoomScalePageLayoutView="0" workbookViewId="0" topLeftCell="A10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10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19</v>
      </c>
      <c r="D24" s="37"/>
      <c r="E24" s="37"/>
      <c r="F24" s="38"/>
      <c r="G24" s="39"/>
      <c r="H24" s="124">
        <v>0.006</v>
      </c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>
        <v>2</v>
      </c>
      <c r="E26" s="37">
        <v>2</v>
      </c>
      <c r="F26" s="38">
        <v>100</v>
      </c>
      <c r="G26" s="39"/>
      <c r="H26" s="124"/>
      <c r="I26" s="125">
        <v>0.016</v>
      </c>
      <c r="J26" s="125">
        <v>0.016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>
        <v>39</v>
      </c>
      <c r="E28" s="29">
        <v>39</v>
      </c>
      <c r="F28" s="30"/>
      <c r="G28" s="30"/>
      <c r="H28" s="123"/>
      <c r="I28" s="123">
        <v>0.74</v>
      </c>
      <c r="J28" s="123">
        <v>0.75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>
        <v>18</v>
      </c>
      <c r="F30" s="30"/>
      <c r="G30" s="30"/>
      <c r="H30" s="123"/>
      <c r="I30" s="123"/>
      <c r="J30" s="123">
        <v>0.62</v>
      </c>
      <c r="K30" s="31"/>
    </row>
    <row r="31" spans="1:11" s="23" customFormat="1" ht="11.25" customHeight="1">
      <c r="A31" s="41" t="s">
        <v>24</v>
      </c>
      <c r="B31" s="36"/>
      <c r="C31" s="37"/>
      <c r="D31" s="37">
        <v>39</v>
      </c>
      <c r="E31" s="37">
        <v>57</v>
      </c>
      <c r="F31" s="38">
        <v>146.15384615384616</v>
      </c>
      <c r="G31" s="39"/>
      <c r="H31" s="124"/>
      <c r="I31" s="125">
        <v>0.74</v>
      </c>
      <c r="J31" s="125">
        <v>1.37</v>
      </c>
      <c r="K31" s="40">
        <v>185.13513513513513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18</v>
      </c>
      <c r="D33" s="29">
        <v>15</v>
      </c>
      <c r="E33" s="29">
        <v>15</v>
      </c>
      <c r="F33" s="30"/>
      <c r="G33" s="30"/>
      <c r="H33" s="123">
        <v>0.255</v>
      </c>
      <c r="I33" s="123">
        <v>0.22</v>
      </c>
      <c r="J33" s="123">
        <v>0.213</v>
      </c>
      <c r="K33" s="31"/>
    </row>
    <row r="34" spans="1:11" s="32" customFormat="1" ht="11.25" customHeight="1">
      <c r="A34" s="34" t="s">
        <v>26</v>
      </c>
      <c r="B34" s="28"/>
      <c r="C34" s="29">
        <v>7</v>
      </c>
      <c r="D34" s="29">
        <v>27</v>
      </c>
      <c r="E34" s="29">
        <v>27</v>
      </c>
      <c r="F34" s="30"/>
      <c r="G34" s="30"/>
      <c r="H34" s="123">
        <v>0.074</v>
      </c>
      <c r="I34" s="123">
        <v>0.323</v>
      </c>
      <c r="J34" s="123">
        <v>0.28</v>
      </c>
      <c r="K34" s="31"/>
    </row>
    <row r="35" spans="1:11" s="32" customFormat="1" ht="11.25" customHeight="1">
      <c r="A35" s="34" t="s">
        <v>27</v>
      </c>
      <c r="B35" s="28"/>
      <c r="C35" s="29">
        <v>5</v>
      </c>
      <c r="D35" s="29">
        <v>20</v>
      </c>
      <c r="E35" s="29">
        <v>5</v>
      </c>
      <c r="F35" s="30"/>
      <c r="G35" s="30"/>
      <c r="H35" s="123">
        <v>0.06</v>
      </c>
      <c r="I35" s="123">
        <v>0.217</v>
      </c>
      <c r="J35" s="123">
        <v>0.054</v>
      </c>
      <c r="K35" s="31"/>
    </row>
    <row r="36" spans="1:11" s="32" customFormat="1" ht="11.25" customHeight="1">
      <c r="A36" s="34" t="s">
        <v>28</v>
      </c>
      <c r="B36" s="28"/>
      <c r="C36" s="29">
        <v>4</v>
      </c>
      <c r="D36" s="29">
        <v>4</v>
      </c>
      <c r="E36" s="29">
        <v>4</v>
      </c>
      <c r="F36" s="30"/>
      <c r="G36" s="30"/>
      <c r="H36" s="123">
        <v>0.054</v>
      </c>
      <c r="I36" s="123">
        <v>0.054</v>
      </c>
      <c r="J36" s="123">
        <v>0.054</v>
      </c>
      <c r="K36" s="31"/>
    </row>
    <row r="37" spans="1:11" s="23" customFormat="1" ht="11.25" customHeight="1">
      <c r="A37" s="35" t="s">
        <v>29</v>
      </c>
      <c r="B37" s="36"/>
      <c r="C37" s="37">
        <v>34</v>
      </c>
      <c r="D37" s="37">
        <v>66</v>
      </c>
      <c r="E37" s="37">
        <v>51</v>
      </c>
      <c r="F37" s="38">
        <v>77.27272727272727</v>
      </c>
      <c r="G37" s="39"/>
      <c r="H37" s="124">
        <v>0.443</v>
      </c>
      <c r="I37" s="125">
        <v>0.8140000000000001</v>
      </c>
      <c r="J37" s="125">
        <v>0.6010000000000001</v>
      </c>
      <c r="K37" s="40">
        <v>73.83292383292384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</v>
      </c>
      <c r="D39" s="37">
        <v>1</v>
      </c>
      <c r="E39" s="37">
        <v>1</v>
      </c>
      <c r="F39" s="38">
        <v>100</v>
      </c>
      <c r="G39" s="39"/>
      <c r="H39" s="124">
        <v>0.011</v>
      </c>
      <c r="I39" s="125">
        <v>0.011</v>
      </c>
      <c r="J39" s="125">
        <v>0.01</v>
      </c>
      <c r="K39" s="40">
        <v>90.90909090909092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>
        <v>2</v>
      </c>
      <c r="D46" s="29">
        <v>2</v>
      </c>
      <c r="E46" s="29">
        <v>6</v>
      </c>
      <c r="F46" s="30"/>
      <c r="G46" s="30"/>
      <c r="H46" s="123">
        <v>0.06</v>
      </c>
      <c r="I46" s="123">
        <v>0.06</v>
      </c>
      <c r="J46" s="123">
        <v>0.18</v>
      </c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>
        <v>2</v>
      </c>
      <c r="D50" s="37">
        <v>2</v>
      </c>
      <c r="E50" s="37">
        <v>6</v>
      </c>
      <c r="F50" s="38">
        <v>300</v>
      </c>
      <c r="G50" s="39"/>
      <c r="H50" s="124">
        <v>0.06</v>
      </c>
      <c r="I50" s="125">
        <v>0.06</v>
      </c>
      <c r="J50" s="125">
        <v>0.18</v>
      </c>
      <c r="K50" s="40">
        <v>300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>
        <v>2</v>
      </c>
      <c r="E52" s="37">
        <v>1</v>
      </c>
      <c r="F52" s="38">
        <v>50</v>
      </c>
      <c r="G52" s="39"/>
      <c r="H52" s="124">
        <v>0.075</v>
      </c>
      <c r="I52" s="125">
        <v>0.02</v>
      </c>
      <c r="J52" s="125">
        <v>0.017</v>
      </c>
      <c r="K52" s="40">
        <v>85.00000000000001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16</v>
      </c>
      <c r="D54" s="29"/>
      <c r="E54" s="29"/>
      <c r="F54" s="30"/>
      <c r="G54" s="30"/>
      <c r="H54" s="123">
        <v>0.272</v>
      </c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>
        <v>1</v>
      </c>
      <c r="D58" s="29">
        <v>70</v>
      </c>
      <c r="E58" s="29">
        <v>1</v>
      </c>
      <c r="F58" s="30"/>
      <c r="G58" s="30"/>
      <c r="H58" s="123">
        <v>0.03</v>
      </c>
      <c r="I58" s="123"/>
      <c r="J58" s="123">
        <v>0.02</v>
      </c>
      <c r="K58" s="31"/>
    </row>
    <row r="59" spans="1:11" s="23" customFormat="1" ht="11.25" customHeight="1">
      <c r="A59" s="35" t="s">
        <v>47</v>
      </c>
      <c r="B59" s="36"/>
      <c r="C59" s="37">
        <v>17</v>
      </c>
      <c r="D59" s="37">
        <v>70</v>
      </c>
      <c r="E59" s="37">
        <v>1</v>
      </c>
      <c r="F59" s="38">
        <v>1.4285714285714286</v>
      </c>
      <c r="G59" s="39"/>
      <c r="H59" s="124">
        <v>0.30200000000000005</v>
      </c>
      <c r="I59" s="125"/>
      <c r="J59" s="125">
        <v>0.02</v>
      </c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8</v>
      </c>
      <c r="D61" s="29">
        <v>8</v>
      </c>
      <c r="E61" s="29">
        <v>20</v>
      </c>
      <c r="F61" s="30"/>
      <c r="G61" s="30"/>
      <c r="H61" s="123">
        <v>0.24</v>
      </c>
      <c r="I61" s="123">
        <v>0.24</v>
      </c>
      <c r="J61" s="123">
        <v>0.28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>
        <v>35</v>
      </c>
      <c r="D63" s="29">
        <v>35</v>
      </c>
      <c r="E63" s="29">
        <v>35</v>
      </c>
      <c r="F63" s="30"/>
      <c r="G63" s="30"/>
      <c r="H63" s="123">
        <v>0.665</v>
      </c>
      <c r="I63" s="123">
        <v>0.665</v>
      </c>
      <c r="J63" s="123">
        <v>0.665</v>
      </c>
      <c r="K63" s="31"/>
    </row>
    <row r="64" spans="1:11" s="23" customFormat="1" ht="11.25" customHeight="1">
      <c r="A64" s="35" t="s">
        <v>51</v>
      </c>
      <c r="B64" s="36"/>
      <c r="C64" s="37">
        <v>43</v>
      </c>
      <c r="D64" s="37">
        <v>43</v>
      </c>
      <c r="E64" s="37">
        <v>55</v>
      </c>
      <c r="F64" s="38">
        <v>127.90697674418605</v>
      </c>
      <c r="G64" s="39"/>
      <c r="H64" s="124">
        <v>0.905</v>
      </c>
      <c r="I64" s="125">
        <v>0.905</v>
      </c>
      <c r="J64" s="125">
        <v>0.9450000000000001</v>
      </c>
      <c r="K64" s="40">
        <v>104.41988950276243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13</v>
      </c>
      <c r="D66" s="37">
        <v>27</v>
      </c>
      <c r="E66" s="37">
        <v>25</v>
      </c>
      <c r="F66" s="38">
        <v>92.5925925925926</v>
      </c>
      <c r="G66" s="39"/>
      <c r="H66" s="124">
        <v>0.221</v>
      </c>
      <c r="I66" s="125">
        <v>0.404</v>
      </c>
      <c r="J66" s="125">
        <v>0.43</v>
      </c>
      <c r="K66" s="40">
        <v>106.43564356435643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1</v>
      </c>
      <c r="D68" s="29"/>
      <c r="E68" s="29"/>
      <c r="F68" s="30"/>
      <c r="G68" s="30"/>
      <c r="H68" s="123">
        <v>0.015</v>
      </c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>
        <v>1</v>
      </c>
      <c r="D70" s="37"/>
      <c r="E70" s="37"/>
      <c r="F70" s="38"/>
      <c r="G70" s="39"/>
      <c r="H70" s="124">
        <v>0.015</v>
      </c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47</v>
      </c>
      <c r="D72" s="29">
        <v>47</v>
      </c>
      <c r="E72" s="29">
        <v>65</v>
      </c>
      <c r="F72" s="30"/>
      <c r="G72" s="30"/>
      <c r="H72" s="123">
        <v>0.636</v>
      </c>
      <c r="I72" s="123">
        <v>0.636</v>
      </c>
      <c r="J72" s="123">
        <v>1.05</v>
      </c>
      <c r="K72" s="31"/>
    </row>
    <row r="73" spans="1:11" s="32" customFormat="1" ht="11.25" customHeight="1">
      <c r="A73" s="34" t="s">
        <v>57</v>
      </c>
      <c r="B73" s="28"/>
      <c r="C73" s="29">
        <v>20</v>
      </c>
      <c r="D73" s="29">
        <v>20</v>
      </c>
      <c r="E73" s="29">
        <v>20</v>
      </c>
      <c r="F73" s="30"/>
      <c r="G73" s="30"/>
      <c r="H73" s="123">
        <v>0.4</v>
      </c>
      <c r="I73" s="123">
        <v>0.4</v>
      </c>
      <c r="J73" s="123">
        <v>0.489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>
        <v>14</v>
      </c>
      <c r="D75" s="29">
        <v>14</v>
      </c>
      <c r="E75" s="29">
        <v>13</v>
      </c>
      <c r="F75" s="30"/>
      <c r="G75" s="30"/>
      <c r="H75" s="123">
        <v>0.21</v>
      </c>
      <c r="I75" s="123">
        <v>0.21</v>
      </c>
      <c r="J75" s="123">
        <v>0.198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/>
      <c r="I76" s="123"/>
      <c r="J76" s="123"/>
      <c r="K76" s="31"/>
    </row>
    <row r="77" spans="1:11" s="32" customFormat="1" ht="11.25" customHeight="1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3">
        <v>0.018</v>
      </c>
      <c r="I77" s="123">
        <v>0.018</v>
      </c>
      <c r="J77" s="123">
        <v>0.018</v>
      </c>
      <c r="K77" s="31"/>
    </row>
    <row r="78" spans="1:11" s="32" customFormat="1" ht="11.25" customHeight="1">
      <c r="A78" s="34" t="s">
        <v>62</v>
      </c>
      <c r="B78" s="28"/>
      <c r="C78" s="29">
        <v>20</v>
      </c>
      <c r="D78" s="29">
        <v>20</v>
      </c>
      <c r="E78" s="29">
        <v>20</v>
      </c>
      <c r="F78" s="30"/>
      <c r="G78" s="30"/>
      <c r="H78" s="123">
        <v>0.46</v>
      </c>
      <c r="I78" s="123">
        <v>0.46</v>
      </c>
      <c r="J78" s="123">
        <v>0.4</v>
      </c>
      <c r="K78" s="31"/>
    </row>
    <row r="79" spans="1:11" s="32" customFormat="1" ht="11.25" customHeight="1">
      <c r="A79" s="34" t="s">
        <v>63</v>
      </c>
      <c r="B79" s="28"/>
      <c r="C79" s="29">
        <v>18</v>
      </c>
      <c r="D79" s="29">
        <v>20</v>
      </c>
      <c r="E79" s="29">
        <v>5</v>
      </c>
      <c r="F79" s="30"/>
      <c r="G79" s="30"/>
      <c r="H79" s="123">
        <v>0.171</v>
      </c>
      <c r="I79" s="123">
        <v>0.171</v>
      </c>
      <c r="J79" s="123">
        <v>0.05</v>
      </c>
      <c r="K79" s="31"/>
    </row>
    <row r="80" spans="1:11" s="23" customFormat="1" ht="11.25" customHeight="1">
      <c r="A80" s="41" t="s">
        <v>64</v>
      </c>
      <c r="B80" s="36"/>
      <c r="C80" s="37">
        <v>120</v>
      </c>
      <c r="D80" s="37">
        <v>122</v>
      </c>
      <c r="E80" s="37">
        <v>124</v>
      </c>
      <c r="F80" s="38">
        <v>101.63934426229508</v>
      </c>
      <c r="G80" s="39"/>
      <c r="H80" s="124">
        <v>1.895</v>
      </c>
      <c r="I80" s="125">
        <v>1.895</v>
      </c>
      <c r="J80" s="125">
        <v>2.205</v>
      </c>
      <c r="K80" s="40">
        <v>116.35883905013192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8</v>
      </c>
      <c r="D82" s="29">
        <v>8</v>
      </c>
      <c r="E82" s="29">
        <v>8</v>
      </c>
      <c r="F82" s="30"/>
      <c r="G82" s="30"/>
      <c r="H82" s="123">
        <v>0.162</v>
      </c>
      <c r="I82" s="123">
        <v>0.162</v>
      </c>
      <c r="J82" s="123">
        <v>0.162</v>
      </c>
      <c r="K82" s="31"/>
    </row>
    <row r="83" spans="1:11" s="32" customFormat="1" ht="11.25" customHeight="1">
      <c r="A83" s="34" t="s">
        <v>66</v>
      </c>
      <c r="B83" s="28"/>
      <c r="C83" s="29">
        <v>8</v>
      </c>
      <c r="D83" s="29">
        <v>8</v>
      </c>
      <c r="E83" s="29">
        <v>8</v>
      </c>
      <c r="F83" s="30"/>
      <c r="G83" s="30"/>
      <c r="H83" s="123">
        <v>0.113</v>
      </c>
      <c r="I83" s="123">
        <v>0.113</v>
      </c>
      <c r="J83" s="123">
        <v>0.113</v>
      </c>
      <c r="K83" s="31"/>
    </row>
    <row r="84" spans="1:11" s="23" customFormat="1" ht="11.25" customHeight="1">
      <c r="A84" s="35" t="s">
        <v>67</v>
      </c>
      <c r="B84" s="36"/>
      <c r="C84" s="37">
        <v>16</v>
      </c>
      <c r="D84" s="37">
        <v>16</v>
      </c>
      <c r="E84" s="37">
        <v>16</v>
      </c>
      <c r="F84" s="38">
        <v>100</v>
      </c>
      <c r="G84" s="39"/>
      <c r="H84" s="124">
        <v>0.275</v>
      </c>
      <c r="I84" s="125">
        <v>0.275</v>
      </c>
      <c r="J84" s="125">
        <v>0.275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268</v>
      </c>
      <c r="D87" s="48">
        <v>390</v>
      </c>
      <c r="E87" s="48">
        <v>339</v>
      </c>
      <c r="F87" s="49">
        <v>86.92307692307692</v>
      </c>
      <c r="G87" s="39"/>
      <c r="H87" s="128">
        <v>4.208</v>
      </c>
      <c r="I87" s="129">
        <v>5.140000000000001</v>
      </c>
      <c r="J87" s="129">
        <v>6.069000000000001</v>
      </c>
      <c r="K87" s="49">
        <v>118.0739299610895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="90" zoomScaleSheetLayoutView="90" zoomScalePageLayoutView="0" workbookViewId="0" topLeftCell="C55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11</v>
      </c>
      <c r="F7" s="21" t="s">
        <v>269</v>
      </c>
      <c r="G7" s="22"/>
      <c r="H7" s="19" t="s">
        <v>271</v>
      </c>
      <c r="I7" s="20" t="s">
        <v>7</v>
      </c>
      <c r="J7" s="20">
        <v>12</v>
      </c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42</v>
      </c>
      <c r="D9" s="29">
        <v>50</v>
      </c>
      <c r="E9" s="29">
        <v>13</v>
      </c>
      <c r="F9" s="30"/>
      <c r="G9" s="30"/>
      <c r="H9" s="123">
        <v>0.746</v>
      </c>
      <c r="I9" s="123">
        <v>0.761</v>
      </c>
      <c r="J9" s="123">
        <v>0.198</v>
      </c>
      <c r="K9" s="31"/>
    </row>
    <row r="10" spans="1:11" s="32" customFormat="1" ht="11.25" customHeight="1">
      <c r="A10" s="34" t="s">
        <v>9</v>
      </c>
      <c r="B10" s="28"/>
      <c r="C10" s="29">
        <v>18</v>
      </c>
      <c r="D10" s="29">
        <v>16</v>
      </c>
      <c r="E10" s="29">
        <v>18</v>
      </c>
      <c r="F10" s="30"/>
      <c r="G10" s="30"/>
      <c r="H10" s="123">
        <v>0.299</v>
      </c>
      <c r="I10" s="123">
        <v>0.267</v>
      </c>
      <c r="J10" s="123">
        <v>0.294</v>
      </c>
      <c r="K10" s="31"/>
    </row>
    <row r="11" spans="1:11" s="32" customFormat="1" ht="11.25" customHeight="1">
      <c r="A11" s="27" t="s">
        <v>10</v>
      </c>
      <c r="B11" s="28"/>
      <c r="C11" s="29">
        <v>21</v>
      </c>
      <c r="D11" s="29">
        <v>20</v>
      </c>
      <c r="E11" s="29">
        <v>22</v>
      </c>
      <c r="F11" s="30"/>
      <c r="G11" s="30"/>
      <c r="H11" s="123">
        <v>0.342</v>
      </c>
      <c r="I11" s="123">
        <v>0.368</v>
      </c>
      <c r="J11" s="123">
        <v>0.405</v>
      </c>
      <c r="K11" s="31"/>
    </row>
    <row r="12" spans="1:11" s="32" customFormat="1" ht="11.25" customHeight="1">
      <c r="A12" s="34" t="s">
        <v>11</v>
      </c>
      <c r="B12" s="28"/>
      <c r="C12" s="29">
        <v>45</v>
      </c>
      <c r="D12" s="29">
        <v>60</v>
      </c>
      <c r="E12" s="29">
        <v>62</v>
      </c>
      <c r="F12" s="30"/>
      <c r="G12" s="30"/>
      <c r="H12" s="123">
        <v>0.628</v>
      </c>
      <c r="I12" s="123">
        <v>1.292</v>
      </c>
      <c r="J12" s="123">
        <v>1.302</v>
      </c>
      <c r="K12" s="31"/>
    </row>
    <row r="13" spans="1:11" s="23" customFormat="1" ht="11.25" customHeight="1">
      <c r="A13" s="35" t="s">
        <v>12</v>
      </c>
      <c r="B13" s="36"/>
      <c r="C13" s="37">
        <v>126</v>
      </c>
      <c r="D13" s="37">
        <v>146</v>
      </c>
      <c r="E13" s="37">
        <v>115</v>
      </c>
      <c r="F13" s="38">
        <v>78.76712328767124</v>
      </c>
      <c r="G13" s="39"/>
      <c r="H13" s="124">
        <v>2.015</v>
      </c>
      <c r="I13" s="125">
        <v>2.6879999999999997</v>
      </c>
      <c r="J13" s="125">
        <v>2.199</v>
      </c>
      <c r="K13" s="40">
        <v>81.80803571428571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5</v>
      </c>
      <c r="D15" s="37">
        <v>6</v>
      </c>
      <c r="E15" s="37">
        <v>5</v>
      </c>
      <c r="F15" s="38">
        <v>83.33333333333333</v>
      </c>
      <c r="G15" s="39"/>
      <c r="H15" s="124">
        <v>0.101</v>
      </c>
      <c r="I15" s="125">
        <v>0.075</v>
      </c>
      <c r="J15" s="125">
        <v>0.1</v>
      </c>
      <c r="K15" s="40">
        <v>133.33333333333334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2</v>
      </c>
      <c r="D17" s="37">
        <v>1</v>
      </c>
      <c r="E17" s="37">
        <v>1</v>
      </c>
      <c r="F17" s="38">
        <v>100</v>
      </c>
      <c r="G17" s="39"/>
      <c r="H17" s="124">
        <v>0.05</v>
      </c>
      <c r="I17" s="125"/>
      <c r="J17" s="125">
        <v>0.011</v>
      </c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45</v>
      </c>
      <c r="D19" s="29"/>
      <c r="E19" s="29"/>
      <c r="F19" s="30"/>
      <c r="G19" s="30"/>
      <c r="H19" s="123">
        <v>1.058</v>
      </c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>
        <v>68</v>
      </c>
      <c r="D20" s="29">
        <v>68</v>
      </c>
      <c r="E20" s="29"/>
      <c r="F20" s="30"/>
      <c r="G20" s="30"/>
      <c r="H20" s="123">
        <v>0.977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>
        <v>106</v>
      </c>
      <c r="D21" s="29"/>
      <c r="E21" s="29"/>
      <c r="F21" s="30"/>
      <c r="G21" s="30"/>
      <c r="H21" s="123">
        <v>1.335</v>
      </c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219</v>
      </c>
      <c r="D22" s="37">
        <v>68</v>
      </c>
      <c r="E22" s="37"/>
      <c r="F22" s="38"/>
      <c r="G22" s="39"/>
      <c r="H22" s="124">
        <v>3.37</v>
      </c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139</v>
      </c>
      <c r="D24" s="37">
        <v>121</v>
      </c>
      <c r="E24" s="37">
        <v>152</v>
      </c>
      <c r="F24" s="38">
        <v>125.6198347107438</v>
      </c>
      <c r="G24" s="39"/>
      <c r="H24" s="124">
        <v>3.475</v>
      </c>
      <c r="I24" s="125">
        <v>3.025</v>
      </c>
      <c r="J24" s="125">
        <v>3.8</v>
      </c>
      <c r="K24" s="40">
        <v>125.6198347107438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31</v>
      </c>
      <c r="D26" s="37">
        <v>20</v>
      </c>
      <c r="E26" s="37">
        <v>15</v>
      </c>
      <c r="F26" s="38">
        <v>75</v>
      </c>
      <c r="G26" s="39"/>
      <c r="H26" s="124">
        <v>0.853</v>
      </c>
      <c r="I26" s="125">
        <v>0.74</v>
      </c>
      <c r="J26" s="125">
        <v>0.65</v>
      </c>
      <c r="K26" s="40">
        <v>87.83783783783784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</v>
      </c>
      <c r="D28" s="29">
        <v>2</v>
      </c>
      <c r="E28" s="29"/>
      <c r="F28" s="30"/>
      <c r="G28" s="30"/>
      <c r="H28" s="123">
        <v>0.044</v>
      </c>
      <c r="I28" s="123">
        <v>0.044</v>
      </c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>
        <v>220</v>
      </c>
      <c r="D30" s="29">
        <v>223</v>
      </c>
      <c r="E30" s="29">
        <v>226</v>
      </c>
      <c r="F30" s="30"/>
      <c r="G30" s="30"/>
      <c r="H30" s="123">
        <v>6.072</v>
      </c>
      <c r="I30" s="123">
        <v>6.12</v>
      </c>
      <c r="J30" s="123">
        <v>5.5</v>
      </c>
      <c r="K30" s="31"/>
    </row>
    <row r="31" spans="1:11" s="23" customFormat="1" ht="11.25" customHeight="1">
      <c r="A31" s="41" t="s">
        <v>24</v>
      </c>
      <c r="B31" s="36"/>
      <c r="C31" s="37">
        <v>222</v>
      </c>
      <c r="D31" s="37">
        <v>225</v>
      </c>
      <c r="E31" s="37">
        <v>226</v>
      </c>
      <c r="F31" s="38">
        <v>100.44444444444444</v>
      </c>
      <c r="G31" s="39"/>
      <c r="H31" s="124">
        <v>6.116</v>
      </c>
      <c r="I31" s="125">
        <v>6.164</v>
      </c>
      <c r="J31" s="125">
        <v>5.5</v>
      </c>
      <c r="K31" s="40">
        <v>89.22777417261518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62</v>
      </c>
      <c r="D33" s="29">
        <v>52</v>
      </c>
      <c r="E33" s="29">
        <v>23</v>
      </c>
      <c r="F33" s="30"/>
      <c r="G33" s="30"/>
      <c r="H33" s="123">
        <v>1.469</v>
      </c>
      <c r="I33" s="123">
        <v>1.231</v>
      </c>
      <c r="J33" s="123">
        <v>0.535</v>
      </c>
      <c r="K33" s="31"/>
    </row>
    <row r="34" spans="1:11" s="32" customFormat="1" ht="11.25" customHeight="1">
      <c r="A34" s="34" t="s">
        <v>26</v>
      </c>
      <c r="B34" s="28"/>
      <c r="C34" s="29">
        <v>16</v>
      </c>
      <c r="D34" s="29">
        <v>21</v>
      </c>
      <c r="E34" s="29">
        <v>16</v>
      </c>
      <c r="F34" s="30"/>
      <c r="G34" s="30"/>
      <c r="H34" s="123">
        <v>0.405</v>
      </c>
      <c r="I34" s="123">
        <v>0.533</v>
      </c>
      <c r="J34" s="123">
        <v>0.343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>
        <v>14</v>
      </c>
      <c r="F35" s="30"/>
      <c r="G35" s="30"/>
      <c r="H35" s="123"/>
      <c r="I35" s="123"/>
      <c r="J35" s="123">
        <v>0.315</v>
      </c>
      <c r="K35" s="31"/>
    </row>
    <row r="36" spans="1:11" s="32" customFormat="1" ht="11.25" customHeight="1">
      <c r="A36" s="34" t="s">
        <v>28</v>
      </c>
      <c r="B36" s="28"/>
      <c r="C36" s="29">
        <v>50</v>
      </c>
      <c r="D36" s="29">
        <v>96</v>
      </c>
      <c r="E36" s="29">
        <v>50</v>
      </c>
      <c r="F36" s="30"/>
      <c r="G36" s="30"/>
      <c r="H36" s="123">
        <v>1.15</v>
      </c>
      <c r="I36" s="123">
        <v>2.112</v>
      </c>
      <c r="J36" s="123">
        <v>1.15</v>
      </c>
      <c r="K36" s="31"/>
    </row>
    <row r="37" spans="1:11" s="23" customFormat="1" ht="11.25" customHeight="1">
      <c r="A37" s="35" t="s">
        <v>29</v>
      </c>
      <c r="B37" s="36"/>
      <c r="C37" s="37">
        <v>128</v>
      </c>
      <c r="D37" s="37">
        <v>169</v>
      </c>
      <c r="E37" s="37">
        <v>103</v>
      </c>
      <c r="F37" s="38">
        <v>60.946745562130175</v>
      </c>
      <c r="G37" s="39"/>
      <c r="H37" s="124">
        <v>3.024</v>
      </c>
      <c r="I37" s="125">
        <v>3.8760000000000003</v>
      </c>
      <c r="J37" s="125">
        <v>2.343</v>
      </c>
      <c r="K37" s="40">
        <v>60.44891640866873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10</v>
      </c>
      <c r="D39" s="37">
        <v>8</v>
      </c>
      <c r="E39" s="37">
        <v>10</v>
      </c>
      <c r="F39" s="38">
        <v>125</v>
      </c>
      <c r="G39" s="39"/>
      <c r="H39" s="124">
        <v>0.08</v>
      </c>
      <c r="I39" s="125">
        <v>0.055</v>
      </c>
      <c r="J39" s="125">
        <v>0.08</v>
      </c>
      <c r="K39" s="40">
        <v>145.45454545454547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26</v>
      </c>
      <c r="D41" s="29">
        <v>26</v>
      </c>
      <c r="E41" s="29">
        <v>34</v>
      </c>
      <c r="F41" s="30"/>
      <c r="G41" s="30"/>
      <c r="H41" s="123">
        <v>0.78</v>
      </c>
      <c r="I41" s="123">
        <v>0.78</v>
      </c>
      <c r="J41" s="123">
        <v>1.003</v>
      </c>
      <c r="K41" s="31"/>
    </row>
    <row r="42" spans="1:11" s="32" customFormat="1" ht="11.25" customHeight="1">
      <c r="A42" s="34" t="s">
        <v>32</v>
      </c>
      <c r="B42" s="28"/>
      <c r="C42" s="29">
        <v>4</v>
      </c>
      <c r="D42" s="29">
        <v>1</v>
      </c>
      <c r="E42" s="29">
        <v>3</v>
      </c>
      <c r="F42" s="30"/>
      <c r="G42" s="30"/>
      <c r="H42" s="123">
        <v>0.112</v>
      </c>
      <c r="I42" s="123">
        <v>0.112</v>
      </c>
      <c r="J42" s="123">
        <v>0.084</v>
      </c>
      <c r="K42" s="31"/>
    </row>
    <row r="43" spans="1:11" s="32" customFormat="1" ht="11.25" customHeight="1">
      <c r="A43" s="34" t="s">
        <v>33</v>
      </c>
      <c r="B43" s="28"/>
      <c r="C43" s="29">
        <v>43</v>
      </c>
      <c r="D43" s="29">
        <v>43</v>
      </c>
      <c r="E43" s="29">
        <v>43</v>
      </c>
      <c r="F43" s="30"/>
      <c r="G43" s="30"/>
      <c r="H43" s="123">
        <v>0.86</v>
      </c>
      <c r="I43" s="123">
        <v>0.86</v>
      </c>
      <c r="J43" s="123">
        <v>0.925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>
        <v>10</v>
      </c>
      <c r="D45" s="29">
        <v>10</v>
      </c>
      <c r="E45" s="29">
        <v>12</v>
      </c>
      <c r="F45" s="30"/>
      <c r="G45" s="30"/>
      <c r="H45" s="123">
        <v>0.255</v>
      </c>
      <c r="I45" s="123">
        <v>0.255</v>
      </c>
      <c r="J45" s="123">
        <v>0.396</v>
      </c>
      <c r="K45" s="31"/>
    </row>
    <row r="46" spans="1:11" s="32" customFormat="1" ht="11.25" customHeight="1">
      <c r="A46" s="34" t="s">
        <v>36</v>
      </c>
      <c r="B46" s="28"/>
      <c r="C46" s="29">
        <v>425</v>
      </c>
      <c r="D46" s="29">
        <v>422</v>
      </c>
      <c r="E46" s="29">
        <v>419</v>
      </c>
      <c r="F46" s="30"/>
      <c r="G46" s="30"/>
      <c r="H46" s="123">
        <v>14.875</v>
      </c>
      <c r="I46" s="123">
        <v>14.805</v>
      </c>
      <c r="J46" s="123">
        <v>14.246</v>
      </c>
      <c r="K46" s="31"/>
    </row>
    <row r="47" spans="1:11" s="32" customFormat="1" ht="11.25" customHeight="1">
      <c r="A47" s="34" t="s">
        <v>37</v>
      </c>
      <c r="B47" s="28"/>
      <c r="C47" s="29">
        <v>14</v>
      </c>
      <c r="D47" s="29">
        <v>14</v>
      </c>
      <c r="E47" s="29">
        <v>17</v>
      </c>
      <c r="F47" s="30"/>
      <c r="G47" s="30"/>
      <c r="H47" s="123">
        <v>0.42</v>
      </c>
      <c r="I47" s="123">
        <v>0.42</v>
      </c>
      <c r="J47" s="123">
        <v>0.51</v>
      </c>
      <c r="K47" s="31"/>
    </row>
    <row r="48" spans="1:11" s="32" customFormat="1" ht="11.25" customHeight="1">
      <c r="A48" s="34" t="s">
        <v>38</v>
      </c>
      <c r="B48" s="28"/>
      <c r="C48" s="29">
        <v>144</v>
      </c>
      <c r="D48" s="29">
        <v>142</v>
      </c>
      <c r="E48" s="29">
        <v>136</v>
      </c>
      <c r="F48" s="30"/>
      <c r="G48" s="30"/>
      <c r="H48" s="123">
        <v>4.32</v>
      </c>
      <c r="I48" s="123">
        <v>4.32</v>
      </c>
      <c r="J48" s="123">
        <v>6.12</v>
      </c>
      <c r="K48" s="31"/>
    </row>
    <row r="49" spans="1:11" s="32" customFormat="1" ht="11.25" customHeight="1">
      <c r="A49" s="34" t="s">
        <v>39</v>
      </c>
      <c r="B49" s="28"/>
      <c r="C49" s="29">
        <v>1</v>
      </c>
      <c r="D49" s="29"/>
      <c r="E49" s="29">
        <v>1</v>
      </c>
      <c r="F49" s="30"/>
      <c r="G49" s="30"/>
      <c r="H49" s="123">
        <v>0.025</v>
      </c>
      <c r="I49" s="123">
        <v>0.025</v>
      </c>
      <c r="J49" s="123">
        <v>0.025</v>
      </c>
      <c r="K49" s="31"/>
    </row>
    <row r="50" spans="1:11" s="23" customFormat="1" ht="11.25" customHeight="1">
      <c r="A50" s="41" t="s">
        <v>40</v>
      </c>
      <c r="B50" s="36"/>
      <c r="C50" s="37">
        <v>667</v>
      </c>
      <c r="D50" s="37">
        <v>658</v>
      </c>
      <c r="E50" s="37">
        <v>665</v>
      </c>
      <c r="F50" s="38">
        <v>101.06382978723404</v>
      </c>
      <c r="G50" s="39"/>
      <c r="H50" s="124">
        <v>21.647000000000002</v>
      </c>
      <c r="I50" s="125">
        <v>21.577</v>
      </c>
      <c r="J50" s="125">
        <v>23.309</v>
      </c>
      <c r="K50" s="40">
        <v>108.02706585716271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24">
        <v>0.075</v>
      </c>
      <c r="I52" s="125">
        <v>0.068</v>
      </c>
      <c r="J52" s="125">
        <v>0.021</v>
      </c>
      <c r="K52" s="40">
        <v>30.88235294117647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8</v>
      </c>
      <c r="D54" s="29"/>
      <c r="E54" s="29"/>
      <c r="F54" s="30"/>
      <c r="G54" s="30"/>
      <c r="H54" s="123">
        <v>0.224</v>
      </c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>
        <v>1</v>
      </c>
      <c r="E55" s="29">
        <v>2</v>
      </c>
      <c r="F55" s="30"/>
      <c r="G55" s="30"/>
      <c r="H55" s="123"/>
      <c r="I55" s="123">
        <v>0.019</v>
      </c>
      <c r="J55" s="123">
        <v>0.058</v>
      </c>
      <c r="K55" s="31"/>
    </row>
    <row r="56" spans="1:11" s="32" customFormat="1" ht="11.25" customHeight="1">
      <c r="A56" s="34" t="s">
        <v>44</v>
      </c>
      <c r="B56" s="28"/>
      <c r="C56" s="29">
        <v>4</v>
      </c>
      <c r="D56" s="29"/>
      <c r="E56" s="29">
        <v>7</v>
      </c>
      <c r="F56" s="30"/>
      <c r="G56" s="30"/>
      <c r="H56" s="123">
        <v>0.052</v>
      </c>
      <c r="I56" s="123"/>
      <c r="J56" s="123">
        <v>0.285</v>
      </c>
      <c r="K56" s="31"/>
    </row>
    <row r="57" spans="1:11" s="32" customFormat="1" ht="11.25" customHeight="1">
      <c r="A57" s="34" t="s">
        <v>45</v>
      </c>
      <c r="B57" s="28"/>
      <c r="C57" s="29">
        <v>4</v>
      </c>
      <c r="D57" s="29">
        <v>6</v>
      </c>
      <c r="E57" s="29">
        <v>4</v>
      </c>
      <c r="F57" s="30"/>
      <c r="G57" s="30"/>
      <c r="H57" s="123">
        <v>0.072</v>
      </c>
      <c r="I57" s="123">
        <v>0.036</v>
      </c>
      <c r="J57" s="123">
        <v>0.038</v>
      </c>
      <c r="K57" s="31"/>
    </row>
    <row r="58" spans="1:11" s="32" customFormat="1" ht="11.25" customHeight="1">
      <c r="A58" s="34" t="s">
        <v>46</v>
      </c>
      <c r="B58" s="28"/>
      <c r="C58" s="29">
        <v>14</v>
      </c>
      <c r="D58" s="29">
        <v>14</v>
      </c>
      <c r="E58" s="29">
        <v>10</v>
      </c>
      <c r="F58" s="30"/>
      <c r="G58" s="30"/>
      <c r="H58" s="123">
        <v>0.63</v>
      </c>
      <c r="I58" s="123">
        <v>0.63</v>
      </c>
      <c r="J58" s="123">
        <v>0.29</v>
      </c>
      <c r="K58" s="31"/>
    </row>
    <row r="59" spans="1:11" s="23" customFormat="1" ht="11.25" customHeight="1">
      <c r="A59" s="35" t="s">
        <v>47</v>
      </c>
      <c r="B59" s="36"/>
      <c r="C59" s="37">
        <v>30</v>
      </c>
      <c r="D59" s="37">
        <v>21</v>
      </c>
      <c r="E59" s="37">
        <v>23</v>
      </c>
      <c r="F59" s="38">
        <v>109.52380952380952</v>
      </c>
      <c r="G59" s="39"/>
      <c r="H59" s="124">
        <v>0.978</v>
      </c>
      <c r="I59" s="125">
        <v>0.685</v>
      </c>
      <c r="J59" s="125">
        <v>0.6709999999999999</v>
      </c>
      <c r="K59" s="40">
        <v>97.95620437956202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31</v>
      </c>
      <c r="D61" s="29">
        <v>40</v>
      </c>
      <c r="E61" s="29">
        <v>15</v>
      </c>
      <c r="F61" s="30"/>
      <c r="G61" s="30"/>
      <c r="H61" s="123">
        <v>1.55</v>
      </c>
      <c r="I61" s="123">
        <v>1.1</v>
      </c>
      <c r="J61" s="123">
        <v>0.75</v>
      </c>
      <c r="K61" s="31"/>
    </row>
    <row r="62" spans="1:11" s="32" customFormat="1" ht="11.25" customHeight="1">
      <c r="A62" s="34" t="s">
        <v>49</v>
      </c>
      <c r="B62" s="28"/>
      <c r="C62" s="29">
        <v>45</v>
      </c>
      <c r="D62" s="29">
        <v>42</v>
      </c>
      <c r="E62" s="29">
        <v>25</v>
      </c>
      <c r="F62" s="30"/>
      <c r="G62" s="30"/>
      <c r="H62" s="123">
        <v>1.125</v>
      </c>
      <c r="I62" s="123">
        <v>1.05</v>
      </c>
      <c r="J62" s="123">
        <v>0.594</v>
      </c>
      <c r="K62" s="31"/>
    </row>
    <row r="63" spans="1:11" s="32" customFormat="1" ht="11.25" customHeight="1">
      <c r="A63" s="34" t="s">
        <v>50</v>
      </c>
      <c r="B63" s="28"/>
      <c r="C63" s="29">
        <v>36</v>
      </c>
      <c r="D63" s="29">
        <v>36</v>
      </c>
      <c r="E63" s="29">
        <v>37</v>
      </c>
      <c r="F63" s="30"/>
      <c r="G63" s="30"/>
      <c r="H63" s="123">
        <v>1.008</v>
      </c>
      <c r="I63" s="123">
        <v>1.021</v>
      </c>
      <c r="J63" s="123">
        <v>0.881</v>
      </c>
      <c r="K63" s="31"/>
    </row>
    <row r="64" spans="1:11" s="23" customFormat="1" ht="11.25" customHeight="1">
      <c r="A64" s="35" t="s">
        <v>51</v>
      </c>
      <c r="B64" s="36"/>
      <c r="C64" s="37">
        <v>112</v>
      </c>
      <c r="D64" s="37">
        <v>118</v>
      </c>
      <c r="E64" s="37">
        <v>77</v>
      </c>
      <c r="F64" s="38">
        <v>65.2542372881356</v>
      </c>
      <c r="G64" s="39"/>
      <c r="H64" s="124">
        <v>3.683</v>
      </c>
      <c r="I64" s="125">
        <v>3.1710000000000003</v>
      </c>
      <c r="J64" s="125">
        <v>2.2249999999999996</v>
      </c>
      <c r="K64" s="40">
        <v>70.16713970356354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16</v>
      </c>
      <c r="D66" s="37">
        <v>70</v>
      </c>
      <c r="E66" s="37">
        <v>70</v>
      </c>
      <c r="F66" s="38">
        <v>100</v>
      </c>
      <c r="G66" s="39"/>
      <c r="H66" s="124">
        <v>0.464</v>
      </c>
      <c r="I66" s="125">
        <v>2.065</v>
      </c>
      <c r="J66" s="125">
        <v>1.925</v>
      </c>
      <c r="K66" s="40">
        <v>93.22033898305085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2</v>
      </c>
      <c r="D68" s="29">
        <v>2</v>
      </c>
      <c r="E68" s="29">
        <v>1</v>
      </c>
      <c r="F68" s="30"/>
      <c r="G68" s="30"/>
      <c r="H68" s="123">
        <v>0.069</v>
      </c>
      <c r="I68" s="123">
        <v>0.07</v>
      </c>
      <c r="J68" s="123">
        <v>0.02</v>
      </c>
      <c r="K68" s="31"/>
    </row>
    <row r="69" spans="1:11" s="32" customFormat="1" ht="11.25" customHeight="1">
      <c r="A69" s="34" t="s">
        <v>54</v>
      </c>
      <c r="B69" s="28"/>
      <c r="C69" s="29">
        <v>25</v>
      </c>
      <c r="D69" s="29">
        <v>26</v>
      </c>
      <c r="E69" s="29">
        <v>30</v>
      </c>
      <c r="F69" s="30"/>
      <c r="G69" s="30"/>
      <c r="H69" s="123">
        <v>0.874</v>
      </c>
      <c r="I69" s="123">
        <v>0.875</v>
      </c>
      <c r="J69" s="123">
        <v>0.6</v>
      </c>
      <c r="K69" s="31"/>
    </row>
    <row r="70" spans="1:11" s="23" customFormat="1" ht="11.25" customHeight="1">
      <c r="A70" s="35" t="s">
        <v>55</v>
      </c>
      <c r="B70" s="36"/>
      <c r="C70" s="37">
        <v>27</v>
      </c>
      <c r="D70" s="37">
        <v>28</v>
      </c>
      <c r="E70" s="37">
        <v>31</v>
      </c>
      <c r="F70" s="38">
        <v>110.71428571428571</v>
      </c>
      <c r="G70" s="39"/>
      <c r="H70" s="124">
        <v>0.9430000000000001</v>
      </c>
      <c r="I70" s="125">
        <v>0.9450000000000001</v>
      </c>
      <c r="J70" s="125">
        <v>0.62</v>
      </c>
      <c r="K70" s="40">
        <v>65.60846560846561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15</v>
      </c>
      <c r="D72" s="29">
        <v>15</v>
      </c>
      <c r="E72" s="29">
        <v>18</v>
      </c>
      <c r="F72" s="30"/>
      <c r="G72" s="30"/>
      <c r="H72" s="123">
        <v>0.24</v>
      </c>
      <c r="I72" s="123">
        <v>0.24</v>
      </c>
      <c r="J72" s="123">
        <v>0.288</v>
      </c>
      <c r="K72" s="31"/>
    </row>
    <row r="73" spans="1:11" s="32" customFormat="1" ht="11.25" customHeight="1">
      <c r="A73" s="34" t="s">
        <v>57</v>
      </c>
      <c r="B73" s="28"/>
      <c r="C73" s="29">
        <v>390</v>
      </c>
      <c r="D73" s="29">
        <v>390</v>
      </c>
      <c r="E73" s="29">
        <v>450</v>
      </c>
      <c r="F73" s="30"/>
      <c r="G73" s="30"/>
      <c r="H73" s="123">
        <v>8.238</v>
      </c>
      <c r="I73" s="123">
        <v>8.52</v>
      </c>
      <c r="J73" s="123">
        <v>8.497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>
        <v>0.057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23</v>
      </c>
      <c r="D75" s="29">
        <v>24</v>
      </c>
      <c r="E75" s="29">
        <v>20</v>
      </c>
      <c r="F75" s="30"/>
      <c r="G75" s="30"/>
      <c r="H75" s="123">
        <v>0.766</v>
      </c>
      <c r="I75" s="123">
        <v>0.771</v>
      </c>
      <c r="J75" s="123">
        <v>0.566</v>
      </c>
      <c r="K75" s="31"/>
    </row>
    <row r="76" spans="1:11" s="32" customFormat="1" ht="11.25" customHeight="1">
      <c r="A76" s="34" t="s">
        <v>60</v>
      </c>
      <c r="B76" s="28"/>
      <c r="C76" s="29">
        <v>60</v>
      </c>
      <c r="D76" s="29">
        <v>60</v>
      </c>
      <c r="E76" s="29">
        <v>48</v>
      </c>
      <c r="F76" s="30"/>
      <c r="G76" s="30"/>
      <c r="H76" s="123">
        <v>2.6</v>
      </c>
      <c r="I76" s="123">
        <v>2.6</v>
      </c>
      <c r="J76" s="123">
        <v>1.92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>
        <v>48</v>
      </c>
      <c r="D78" s="29">
        <v>40</v>
      </c>
      <c r="E78" s="29">
        <v>30</v>
      </c>
      <c r="F78" s="30"/>
      <c r="G78" s="30"/>
      <c r="H78" s="123">
        <v>1.2</v>
      </c>
      <c r="I78" s="123">
        <v>0.8</v>
      </c>
      <c r="J78" s="123">
        <v>0.6</v>
      </c>
      <c r="K78" s="31"/>
    </row>
    <row r="79" spans="1:11" s="32" customFormat="1" ht="11.25" customHeight="1">
      <c r="A79" s="34" t="s">
        <v>63</v>
      </c>
      <c r="B79" s="28"/>
      <c r="C79" s="29">
        <v>180</v>
      </c>
      <c r="D79" s="29">
        <v>180</v>
      </c>
      <c r="E79" s="29">
        <v>120</v>
      </c>
      <c r="F79" s="30"/>
      <c r="G79" s="30"/>
      <c r="H79" s="123">
        <v>4.95</v>
      </c>
      <c r="I79" s="123">
        <v>7.2</v>
      </c>
      <c r="J79" s="123">
        <v>4.2</v>
      </c>
      <c r="K79" s="31"/>
    </row>
    <row r="80" spans="1:11" s="23" customFormat="1" ht="11.25" customHeight="1">
      <c r="A80" s="41" t="s">
        <v>64</v>
      </c>
      <c r="B80" s="36"/>
      <c r="C80" s="37">
        <v>716</v>
      </c>
      <c r="D80" s="37">
        <v>709</v>
      </c>
      <c r="E80" s="37">
        <v>686</v>
      </c>
      <c r="F80" s="38">
        <v>96.75599435825106</v>
      </c>
      <c r="G80" s="39"/>
      <c r="H80" s="124">
        <v>17.994</v>
      </c>
      <c r="I80" s="125">
        <v>20.188000000000002</v>
      </c>
      <c r="J80" s="125">
        <v>16.071</v>
      </c>
      <c r="K80" s="40">
        <v>79.60669704775114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87</v>
      </c>
      <c r="D82" s="29">
        <v>89</v>
      </c>
      <c r="E82" s="29">
        <v>87</v>
      </c>
      <c r="F82" s="30"/>
      <c r="G82" s="30"/>
      <c r="H82" s="123">
        <v>1.912</v>
      </c>
      <c r="I82" s="123">
        <v>1.966</v>
      </c>
      <c r="J82" s="123">
        <v>1.912</v>
      </c>
      <c r="K82" s="31"/>
    </row>
    <row r="83" spans="1:11" s="32" customFormat="1" ht="11.25" customHeight="1">
      <c r="A83" s="34" t="s">
        <v>66</v>
      </c>
      <c r="B83" s="28"/>
      <c r="C83" s="29">
        <v>159</v>
      </c>
      <c r="D83" s="29">
        <v>134</v>
      </c>
      <c r="E83" s="29">
        <v>159</v>
      </c>
      <c r="F83" s="30"/>
      <c r="G83" s="30"/>
      <c r="H83" s="123">
        <v>3.495</v>
      </c>
      <c r="I83" s="123">
        <v>2.95</v>
      </c>
      <c r="J83" s="123">
        <v>3.495</v>
      </c>
      <c r="K83" s="31"/>
    </row>
    <row r="84" spans="1:11" s="23" customFormat="1" ht="11.25" customHeight="1">
      <c r="A84" s="35" t="s">
        <v>67</v>
      </c>
      <c r="B84" s="36"/>
      <c r="C84" s="37">
        <v>246</v>
      </c>
      <c r="D84" s="37">
        <v>223</v>
      </c>
      <c r="E84" s="37">
        <v>246</v>
      </c>
      <c r="F84" s="38">
        <v>110.31390134529148</v>
      </c>
      <c r="G84" s="39"/>
      <c r="H84" s="124">
        <v>5.407</v>
      </c>
      <c r="I84" s="125">
        <v>4.916</v>
      </c>
      <c r="J84" s="125">
        <v>5.407</v>
      </c>
      <c r="K84" s="40">
        <v>109.98779495524818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2698</v>
      </c>
      <c r="D87" s="48">
        <v>2592</v>
      </c>
      <c r="E87" s="48">
        <v>2426</v>
      </c>
      <c r="F87" s="49">
        <v>93.59567901234568</v>
      </c>
      <c r="G87" s="39"/>
      <c r="H87" s="128">
        <v>70.27499999999999</v>
      </c>
      <c r="I87" s="129">
        <v>70.238</v>
      </c>
      <c r="J87" s="129">
        <v>64.932</v>
      </c>
      <c r="K87" s="49">
        <v>92.44568467211481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4.581</v>
      </c>
      <c r="I36" s="123">
        <v>0.002</v>
      </c>
      <c r="J36" s="123">
        <v>0.004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4.581</v>
      </c>
      <c r="I37" s="125">
        <v>0.002</v>
      </c>
      <c r="J37" s="125">
        <v>0.004</v>
      </c>
      <c r="K37" s="40">
        <v>200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0.04</v>
      </c>
      <c r="I39" s="125">
        <v>0.035</v>
      </c>
      <c r="J39" s="125">
        <v>0.03</v>
      </c>
      <c r="K39" s="40">
        <v>85.71428571428571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5.574</v>
      </c>
      <c r="I61" s="123">
        <v>7.134</v>
      </c>
      <c r="J61" s="123">
        <v>7.315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0.638</v>
      </c>
      <c r="I62" s="123">
        <v>0.35</v>
      </c>
      <c r="J62" s="123">
        <v>0.297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11.117</v>
      </c>
      <c r="I63" s="123">
        <v>9.61</v>
      </c>
      <c r="J63" s="123">
        <v>10.019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17.329</v>
      </c>
      <c r="I64" s="125">
        <v>17.094</v>
      </c>
      <c r="J64" s="125">
        <v>17.631</v>
      </c>
      <c r="K64" s="40">
        <v>103.14145314145313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35.47</v>
      </c>
      <c r="I66" s="125">
        <v>32.2</v>
      </c>
      <c r="J66" s="125">
        <v>37.146</v>
      </c>
      <c r="K66" s="40">
        <v>115.36024844720495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1.239</v>
      </c>
      <c r="I72" s="123">
        <v>1.795</v>
      </c>
      <c r="J72" s="123">
        <v>1.998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3.364</v>
      </c>
      <c r="I73" s="123">
        <v>3.965</v>
      </c>
      <c r="J73" s="123">
        <v>3.487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>
        <v>3.814</v>
      </c>
      <c r="I74" s="123">
        <v>3.167</v>
      </c>
      <c r="J74" s="123">
        <v>2.12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0.061</v>
      </c>
      <c r="I75" s="123">
        <v>0.068</v>
      </c>
      <c r="J75" s="123">
        <v>0.11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3.194</v>
      </c>
      <c r="I76" s="123">
        <v>1.846</v>
      </c>
      <c r="J76" s="123">
        <v>2.007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1.776</v>
      </c>
      <c r="I78" s="123">
        <v>1.243</v>
      </c>
      <c r="J78" s="123">
        <v>1.343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16.296</v>
      </c>
      <c r="I79" s="123">
        <v>16.405</v>
      </c>
      <c r="J79" s="123">
        <v>19.995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29.744</v>
      </c>
      <c r="I80" s="125">
        <v>28.489</v>
      </c>
      <c r="J80" s="125">
        <v>31.060000000000002</v>
      </c>
      <c r="K80" s="40">
        <v>109.02453578574186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0.155</v>
      </c>
      <c r="I82" s="123">
        <v>0.16</v>
      </c>
      <c r="J82" s="123">
        <v>0.16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0.017</v>
      </c>
      <c r="I83" s="123">
        <v>0.02</v>
      </c>
      <c r="J83" s="123">
        <v>0.02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0.172</v>
      </c>
      <c r="I84" s="125">
        <v>0.18</v>
      </c>
      <c r="J84" s="125">
        <v>0.18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87.336</v>
      </c>
      <c r="I87" s="129">
        <v>78.00000000000001</v>
      </c>
      <c r="J87" s="129">
        <v>86.05100000000002</v>
      </c>
      <c r="K87" s="49">
        <v>110.32179487179488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69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1633</v>
      </c>
      <c r="D9" s="29">
        <v>1387</v>
      </c>
      <c r="E9" s="29">
        <v>1387</v>
      </c>
      <c r="F9" s="30"/>
      <c r="G9" s="30"/>
      <c r="H9" s="123">
        <v>5.152</v>
      </c>
      <c r="I9" s="123">
        <v>5.477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3268</v>
      </c>
      <c r="D10" s="29">
        <v>1958</v>
      </c>
      <c r="E10" s="29">
        <v>1958</v>
      </c>
      <c r="F10" s="30"/>
      <c r="G10" s="30"/>
      <c r="H10" s="123">
        <v>8.905</v>
      </c>
      <c r="I10" s="123">
        <v>5.026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8139</v>
      </c>
      <c r="D11" s="29">
        <v>9120</v>
      </c>
      <c r="E11" s="29">
        <v>9120</v>
      </c>
      <c r="F11" s="30"/>
      <c r="G11" s="30"/>
      <c r="H11" s="123">
        <v>24.336</v>
      </c>
      <c r="I11" s="123">
        <v>20.183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172</v>
      </c>
      <c r="D12" s="29">
        <v>238</v>
      </c>
      <c r="E12" s="29">
        <v>238</v>
      </c>
      <c r="F12" s="30"/>
      <c r="G12" s="30"/>
      <c r="H12" s="123">
        <v>0.399</v>
      </c>
      <c r="I12" s="123">
        <v>0.419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13212</v>
      </c>
      <c r="D13" s="37">
        <v>12703</v>
      </c>
      <c r="E13" s="37">
        <v>12703</v>
      </c>
      <c r="F13" s="38">
        <v>100</v>
      </c>
      <c r="G13" s="39"/>
      <c r="H13" s="124">
        <v>38.792</v>
      </c>
      <c r="I13" s="125">
        <v>31.105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24">
        <v>0.106</v>
      </c>
      <c r="I15" s="125">
        <v>0.117</v>
      </c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24">
        <v>1.995</v>
      </c>
      <c r="I17" s="125">
        <v>1.501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3">
        <v>93.618</v>
      </c>
      <c r="I19" s="123">
        <v>106.292</v>
      </c>
      <c r="J19" s="123"/>
      <c r="K19" s="31"/>
    </row>
    <row r="20" spans="1:11" s="32" customFormat="1" ht="11.25" customHeight="1">
      <c r="A20" s="34" t="s">
        <v>16</v>
      </c>
      <c r="B20" s="28"/>
      <c r="C20" s="29">
        <v>1</v>
      </c>
      <c r="D20" s="29"/>
      <c r="E20" s="29"/>
      <c r="F20" s="30"/>
      <c r="G20" s="30"/>
      <c r="H20" s="123">
        <v>0.004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24">
        <v>93.622</v>
      </c>
      <c r="I22" s="125">
        <v>106.292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83880</v>
      </c>
      <c r="D24" s="37">
        <v>80542</v>
      </c>
      <c r="E24" s="37">
        <v>79000</v>
      </c>
      <c r="F24" s="38">
        <v>98.0854709344193</v>
      </c>
      <c r="G24" s="39"/>
      <c r="H24" s="124">
        <v>343.76</v>
      </c>
      <c r="I24" s="125">
        <v>309.551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27301</v>
      </c>
      <c r="D26" s="37">
        <v>25000</v>
      </c>
      <c r="E26" s="37">
        <v>26000</v>
      </c>
      <c r="F26" s="38">
        <v>104</v>
      </c>
      <c r="G26" s="39"/>
      <c r="H26" s="124">
        <v>130.929</v>
      </c>
      <c r="I26" s="125">
        <v>72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83072</v>
      </c>
      <c r="D28" s="29">
        <v>81609</v>
      </c>
      <c r="E28" s="29">
        <v>80000</v>
      </c>
      <c r="F28" s="30"/>
      <c r="G28" s="30"/>
      <c r="H28" s="123">
        <v>262.029</v>
      </c>
      <c r="I28" s="123">
        <v>230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43939</v>
      </c>
      <c r="D29" s="29">
        <v>42417</v>
      </c>
      <c r="E29" s="29">
        <v>43670</v>
      </c>
      <c r="F29" s="30"/>
      <c r="G29" s="30"/>
      <c r="H29" s="123">
        <v>84.576</v>
      </c>
      <c r="I29" s="123">
        <v>57.69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66008</v>
      </c>
      <c r="D30" s="29">
        <v>64013</v>
      </c>
      <c r="E30" s="29">
        <v>62000</v>
      </c>
      <c r="F30" s="30"/>
      <c r="G30" s="30"/>
      <c r="H30" s="123">
        <v>183.606</v>
      </c>
      <c r="I30" s="123">
        <v>112.691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193019</v>
      </c>
      <c r="D31" s="37">
        <v>188039</v>
      </c>
      <c r="E31" s="37">
        <v>185670</v>
      </c>
      <c r="F31" s="38">
        <v>98.74015496785242</v>
      </c>
      <c r="G31" s="39"/>
      <c r="H31" s="124">
        <v>530.211</v>
      </c>
      <c r="I31" s="125">
        <v>400.381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24752</v>
      </c>
      <c r="D33" s="29">
        <v>24138</v>
      </c>
      <c r="E33" s="29">
        <v>19260</v>
      </c>
      <c r="F33" s="30"/>
      <c r="G33" s="30"/>
      <c r="H33" s="123">
        <v>76.122</v>
      </c>
      <c r="I33" s="123">
        <v>37.548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13809</v>
      </c>
      <c r="D34" s="29">
        <v>15500</v>
      </c>
      <c r="E34" s="29">
        <v>9500</v>
      </c>
      <c r="F34" s="30"/>
      <c r="G34" s="30"/>
      <c r="H34" s="123">
        <v>54.846</v>
      </c>
      <c r="I34" s="123">
        <v>22.99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56681</v>
      </c>
      <c r="D35" s="29">
        <v>57253</v>
      </c>
      <c r="E35" s="29">
        <v>57253</v>
      </c>
      <c r="F35" s="30"/>
      <c r="G35" s="30"/>
      <c r="H35" s="123">
        <v>213.236</v>
      </c>
      <c r="I35" s="123">
        <v>120.42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6232</v>
      </c>
      <c r="D36" s="29">
        <v>6232</v>
      </c>
      <c r="E36" s="29">
        <v>5927</v>
      </c>
      <c r="F36" s="30"/>
      <c r="G36" s="30"/>
      <c r="H36" s="123">
        <v>13.672</v>
      </c>
      <c r="I36" s="123">
        <v>4.962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101474</v>
      </c>
      <c r="D37" s="37">
        <v>103123</v>
      </c>
      <c r="E37" s="37">
        <v>91940</v>
      </c>
      <c r="F37" s="38">
        <v>89.1556684735704</v>
      </c>
      <c r="G37" s="39"/>
      <c r="H37" s="124">
        <v>357.876</v>
      </c>
      <c r="I37" s="125">
        <v>185.92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5076</v>
      </c>
      <c r="D39" s="37">
        <v>5000</v>
      </c>
      <c r="E39" s="37">
        <v>5600</v>
      </c>
      <c r="F39" s="38">
        <v>112</v>
      </c>
      <c r="G39" s="39"/>
      <c r="H39" s="124">
        <v>8.629</v>
      </c>
      <c r="I39" s="125">
        <v>8.3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36122</v>
      </c>
      <c r="D41" s="29">
        <v>29180</v>
      </c>
      <c r="E41" s="29">
        <v>29250</v>
      </c>
      <c r="F41" s="30"/>
      <c r="G41" s="30"/>
      <c r="H41" s="123">
        <v>75.384</v>
      </c>
      <c r="I41" s="123">
        <v>38.433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210783</v>
      </c>
      <c r="D42" s="29">
        <v>185302</v>
      </c>
      <c r="E42" s="29">
        <v>207530</v>
      </c>
      <c r="F42" s="30"/>
      <c r="G42" s="30"/>
      <c r="H42" s="123">
        <v>712.042</v>
      </c>
      <c r="I42" s="123">
        <v>503.797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59055</v>
      </c>
      <c r="D43" s="29">
        <v>45456</v>
      </c>
      <c r="E43" s="29">
        <v>42000</v>
      </c>
      <c r="F43" s="30"/>
      <c r="G43" s="30"/>
      <c r="H43" s="123">
        <v>199.264</v>
      </c>
      <c r="I43" s="123">
        <v>139.312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137034</v>
      </c>
      <c r="D44" s="29">
        <v>116584</v>
      </c>
      <c r="E44" s="29">
        <v>121559</v>
      </c>
      <c r="F44" s="30"/>
      <c r="G44" s="30"/>
      <c r="H44" s="123">
        <v>502.963</v>
      </c>
      <c r="I44" s="123">
        <v>351.236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70486</v>
      </c>
      <c r="D45" s="29">
        <v>57514</v>
      </c>
      <c r="E45" s="29">
        <v>63000</v>
      </c>
      <c r="F45" s="30"/>
      <c r="G45" s="30"/>
      <c r="H45" s="123">
        <v>207.153</v>
      </c>
      <c r="I45" s="123">
        <v>159.078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69433</v>
      </c>
      <c r="D46" s="29">
        <v>63933</v>
      </c>
      <c r="E46" s="29">
        <v>67000</v>
      </c>
      <c r="F46" s="30"/>
      <c r="G46" s="30"/>
      <c r="H46" s="123">
        <v>166.568</v>
      </c>
      <c r="I46" s="123">
        <v>104.455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111494</v>
      </c>
      <c r="D47" s="29">
        <v>92853</v>
      </c>
      <c r="E47" s="29">
        <v>78200</v>
      </c>
      <c r="F47" s="30"/>
      <c r="G47" s="30"/>
      <c r="H47" s="123">
        <v>256.28</v>
      </c>
      <c r="I47" s="123">
        <v>97.982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122689</v>
      </c>
      <c r="D48" s="29">
        <v>106202</v>
      </c>
      <c r="E48" s="29">
        <v>106500</v>
      </c>
      <c r="F48" s="30"/>
      <c r="G48" s="30"/>
      <c r="H48" s="123">
        <v>357.763</v>
      </c>
      <c r="I48" s="123">
        <v>227.316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76734</v>
      </c>
      <c r="D49" s="29">
        <v>55731</v>
      </c>
      <c r="E49" s="29">
        <v>55758</v>
      </c>
      <c r="F49" s="30"/>
      <c r="G49" s="30"/>
      <c r="H49" s="123">
        <v>146.964</v>
      </c>
      <c r="I49" s="123">
        <v>114.46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893830</v>
      </c>
      <c r="D50" s="37">
        <v>752755</v>
      </c>
      <c r="E50" s="37">
        <v>770797</v>
      </c>
      <c r="F50" s="38">
        <v>102.39679577020412</v>
      </c>
      <c r="G50" s="39"/>
      <c r="H50" s="124">
        <v>2624.381</v>
      </c>
      <c r="I50" s="125">
        <v>1736.069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27725</v>
      </c>
      <c r="D52" s="37">
        <v>26393</v>
      </c>
      <c r="E52" s="37">
        <v>19302</v>
      </c>
      <c r="F52" s="38">
        <v>73.13302769673777</v>
      </c>
      <c r="G52" s="39"/>
      <c r="H52" s="124">
        <v>77.382</v>
      </c>
      <c r="I52" s="125">
        <v>26.695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68107</v>
      </c>
      <c r="D54" s="29">
        <v>60296</v>
      </c>
      <c r="E54" s="29">
        <v>55500</v>
      </c>
      <c r="F54" s="30"/>
      <c r="G54" s="30"/>
      <c r="H54" s="123">
        <v>201.985</v>
      </c>
      <c r="I54" s="123">
        <v>120.909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50185</v>
      </c>
      <c r="D55" s="29">
        <v>44919</v>
      </c>
      <c r="E55" s="29">
        <v>44919</v>
      </c>
      <c r="F55" s="30"/>
      <c r="G55" s="30"/>
      <c r="H55" s="123">
        <v>140.424</v>
      </c>
      <c r="I55" s="123">
        <v>43.989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51734</v>
      </c>
      <c r="D56" s="29">
        <v>47160</v>
      </c>
      <c r="E56" s="29">
        <v>46000</v>
      </c>
      <c r="F56" s="30"/>
      <c r="G56" s="30"/>
      <c r="H56" s="123">
        <v>105.635</v>
      </c>
      <c r="I56" s="123">
        <v>40.96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76727</v>
      </c>
      <c r="D57" s="29">
        <v>75171</v>
      </c>
      <c r="E57" s="29">
        <v>69177</v>
      </c>
      <c r="F57" s="30"/>
      <c r="G57" s="30"/>
      <c r="H57" s="123">
        <v>250.094</v>
      </c>
      <c r="I57" s="123">
        <v>141.404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56535</v>
      </c>
      <c r="D58" s="29">
        <v>51534</v>
      </c>
      <c r="E58" s="29">
        <v>51500</v>
      </c>
      <c r="F58" s="30"/>
      <c r="G58" s="30"/>
      <c r="H58" s="123">
        <v>123.517</v>
      </c>
      <c r="I58" s="123">
        <v>41.766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303288</v>
      </c>
      <c r="D59" s="37">
        <v>279080</v>
      </c>
      <c r="E59" s="37">
        <v>267096</v>
      </c>
      <c r="F59" s="38">
        <v>95.70589078400458</v>
      </c>
      <c r="G59" s="39"/>
      <c r="H59" s="124">
        <v>821.655</v>
      </c>
      <c r="I59" s="125">
        <v>389.028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1337</v>
      </c>
      <c r="D61" s="29">
        <v>1288</v>
      </c>
      <c r="E61" s="29">
        <v>1170</v>
      </c>
      <c r="F61" s="30"/>
      <c r="G61" s="30"/>
      <c r="H61" s="123">
        <v>3.092</v>
      </c>
      <c r="I61" s="123">
        <v>1.289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699</v>
      </c>
      <c r="D62" s="29">
        <v>864</v>
      </c>
      <c r="E62" s="29">
        <v>864</v>
      </c>
      <c r="F62" s="30"/>
      <c r="G62" s="30"/>
      <c r="H62" s="123">
        <v>1.088</v>
      </c>
      <c r="I62" s="123">
        <v>0.652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2740</v>
      </c>
      <c r="D63" s="29">
        <v>2683</v>
      </c>
      <c r="E63" s="29">
        <v>2683</v>
      </c>
      <c r="F63" s="30"/>
      <c r="G63" s="30"/>
      <c r="H63" s="123">
        <v>5.062</v>
      </c>
      <c r="I63" s="123">
        <v>1.085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4776</v>
      </c>
      <c r="D64" s="37">
        <v>4835</v>
      </c>
      <c r="E64" s="37">
        <v>4717</v>
      </c>
      <c r="F64" s="38">
        <v>97.55946225439503</v>
      </c>
      <c r="G64" s="39"/>
      <c r="H64" s="124">
        <v>9.242</v>
      </c>
      <c r="I64" s="125">
        <v>3.026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11189</v>
      </c>
      <c r="D66" s="37">
        <v>11180</v>
      </c>
      <c r="E66" s="37">
        <v>8204</v>
      </c>
      <c r="F66" s="38">
        <v>73.38103756708408</v>
      </c>
      <c r="G66" s="39"/>
      <c r="H66" s="124">
        <v>24.04</v>
      </c>
      <c r="I66" s="125">
        <v>6.7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75481</v>
      </c>
      <c r="D68" s="29">
        <v>46500</v>
      </c>
      <c r="E68" s="29">
        <v>66000</v>
      </c>
      <c r="F68" s="30"/>
      <c r="G68" s="30"/>
      <c r="H68" s="123">
        <v>215.819</v>
      </c>
      <c r="I68" s="123">
        <v>90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4423</v>
      </c>
      <c r="D69" s="29">
        <v>2500</v>
      </c>
      <c r="E69" s="29">
        <v>4500</v>
      </c>
      <c r="F69" s="30"/>
      <c r="G69" s="30"/>
      <c r="H69" s="123">
        <v>14.063</v>
      </c>
      <c r="I69" s="123">
        <v>6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79904</v>
      </c>
      <c r="D70" s="37">
        <v>49000</v>
      </c>
      <c r="E70" s="37">
        <v>70500</v>
      </c>
      <c r="F70" s="38">
        <v>143.87755102040816</v>
      </c>
      <c r="G70" s="39"/>
      <c r="H70" s="124">
        <v>229.88199999999998</v>
      </c>
      <c r="I70" s="125">
        <v>96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2968</v>
      </c>
      <c r="D72" s="29">
        <v>2155</v>
      </c>
      <c r="E72" s="29">
        <v>2155</v>
      </c>
      <c r="F72" s="30"/>
      <c r="G72" s="30"/>
      <c r="H72" s="123">
        <v>3.35</v>
      </c>
      <c r="I72" s="123">
        <v>0.431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12903</v>
      </c>
      <c r="D73" s="29">
        <v>12050</v>
      </c>
      <c r="E73" s="29">
        <v>12120</v>
      </c>
      <c r="F73" s="30"/>
      <c r="G73" s="30"/>
      <c r="H73" s="123">
        <v>38.064</v>
      </c>
      <c r="I73" s="123">
        <v>35.554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25765</v>
      </c>
      <c r="D74" s="29">
        <v>22900</v>
      </c>
      <c r="E74" s="29">
        <v>23000</v>
      </c>
      <c r="F74" s="30"/>
      <c r="G74" s="30"/>
      <c r="H74" s="123">
        <v>61.515</v>
      </c>
      <c r="I74" s="123">
        <v>33.08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11577</v>
      </c>
      <c r="D75" s="29">
        <v>9776</v>
      </c>
      <c r="E75" s="29">
        <v>9748</v>
      </c>
      <c r="F75" s="30"/>
      <c r="G75" s="30"/>
      <c r="H75" s="123">
        <v>9.783</v>
      </c>
      <c r="I75" s="123">
        <v>5.567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4435</v>
      </c>
      <c r="D76" s="29">
        <v>4250</v>
      </c>
      <c r="E76" s="29">
        <v>4300</v>
      </c>
      <c r="F76" s="30"/>
      <c r="G76" s="30"/>
      <c r="H76" s="123">
        <v>12.196</v>
      </c>
      <c r="I76" s="123">
        <v>7.65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2421</v>
      </c>
      <c r="D77" s="29">
        <v>2647</v>
      </c>
      <c r="E77" s="29">
        <v>2630</v>
      </c>
      <c r="F77" s="30"/>
      <c r="G77" s="30"/>
      <c r="H77" s="123">
        <v>5.605</v>
      </c>
      <c r="I77" s="123">
        <v>2.26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5616</v>
      </c>
      <c r="D78" s="29">
        <v>5082</v>
      </c>
      <c r="E78" s="29">
        <v>5082</v>
      </c>
      <c r="F78" s="30"/>
      <c r="G78" s="30"/>
      <c r="H78" s="123">
        <v>12.725</v>
      </c>
      <c r="I78" s="123">
        <v>4.065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60224</v>
      </c>
      <c r="D79" s="29">
        <v>65960</v>
      </c>
      <c r="E79" s="29">
        <v>65960</v>
      </c>
      <c r="F79" s="30"/>
      <c r="G79" s="30"/>
      <c r="H79" s="123">
        <v>146.593</v>
      </c>
      <c r="I79" s="123">
        <v>85.748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125909</v>
      </c>
      <c r="D80" s="37">
        <v>124820</v>
      </c>
      <c r="E80" s="37">
        <v>124995</v>
      </c>
      <c r="F80" s="38">
        <v>100.14020189072264</v>
      </c>
      <c r="G80" s="39"/>
      <c r="H80" s="124">
        <v>289.831</v>
      </c>
      <c r="I80" s="125">
        <v>174.35500000000002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23">
        <v>0.125</v>
      </c>
      <c r="I82" s="123">
        <v>0.125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23">
        <v>0.148</v>
      </c>
      <c r="I83" s="123">
        <v>0.148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24">
        <v>0.273</v>
      </c>
      <c r="I84" s="125">
        <v>0.273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1892455</v>
      </c>
      <c r="D87" s="48">
        <v>1681925</v>
      </c>
      <c r="E87" s="48">
        <v>1686902</v>
      </c>
      <c r="F87" s="49">
        <v>100.29591093538653</v>
      </c>
      <c r="G87" s="39"/>
      <c r="H87" s="128">
        <v>5582.605999999999</v>
      </c>
      <c r="I87" s="129">
        <v>3547.3129999999996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1.2</v>
      </c>
      <c r="I36" s="123">
        <v>1.204</v>
      </c>
      <c r="J36" s="123">
        <v>2.701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1.2</v>
      </c>
      <c r="I37" s="125">
        <v>1.204</v>
      </c>
      <c r="J37" s="125">
        <v>2.701</v>
      </c>
      <c r="K37" s="40">
        <v>224.3355481727575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6.18</v>
      </c>
      <c r="I61" s="123">
        <v>5.806</v>
      </c>
      <c r="J61" s="123">
        <v>3.775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1.869</v>
      </c>
      <c r="I62" s="123">
        <v>1.066</v>
      </c>
      <c r="J62" s="123">
        <v>1.016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127.219</v>
      </c>
      <c r="I63" s="123">
        <v>85.491</v>
      </c>
      <c r="J63" s="123">
        <v>63.144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135.268</v>
      </c>
      <c r="I64" s="125">
        <v>92.363</v>
      </c>
      <c r="J64" s="125">
        <v>67.935</v>
      </c>
      <c r="K64" s="40">
        <v>73.55217998549203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1.775</v>
      </c>
      <c r="I66" s="125">
        <v>1.36</v>
      </c>
      <c r="J66" s="125">
        <v>1.499</v>
      </c>
      <c r="K66" s="40">
        <v>110.22058823529412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1.55</v>
      </c>
      <c r="I72" s="123">
        <v>0.785</v>
      </c>
      <c r="J72" s="123">
        <v>0.931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1.014</v>
      </c>
      <c r="I73" s="123">
        <v>2.261</v>
      </c>
      <c r="J73" s="123">
        <v>3.684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6.404</v>
      </c>
      <c r="I76" s="123">
        <v>2.122</v>
      </c>
      <c r="J76" s="123">
        <v>2.283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0.812</v>
      </c>
      <c r="I78" s="123">
        <v>0.447</v>
      </c>
      <c r="J78" s="123">
        <v>0.644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0.547</v>
      </c>
      <c r="I79" s="123">
        <v>0.46</v>
      </c>
      <c r="J79" s="123">
        <v>0.283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10.327</v>
      </c>
      <c r="I80" s="125">
        <v>6.075</v>
      </c>
      <c r="J80" s="125">
        <v>7.825</v>
      </c>
      <c r="K80" s="40">
        <v>128.80658436213992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0.245</v>
      </c>
      <c r="I82" s="123">
        <v>0.221</v>
      </c>
      <c r="J82" s="123">
        <v>0.221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0.26</v>
      </c>
      <c r="I83" s="123">
        <v>0.268</v>
      </c>
      <c r="J83" s="123">
        <v>0.268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0.505</v>
      </c>
      <c r="I84" s="125">
        <v>0.489</v>
      </c>
      <c r="J84" s="125">
        <v>0.489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149.075</v>
      </c>
      <c r="I87" s="129">
        <v>101.491</v>
      </c>
      <c r="J87" s="129">
        <v>80.449</v>
      </c>
      <c r="K87" s="49">
        <v>79.2671271344257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="90" zoomScaleSheetLayoutView="90" zoomScalePageLayoutView="0" workbookViewId="0" topLeftCell="A1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>
        <v>0.019</v>
      </c>
      <c r="J33" s="123">
        <v>0.019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115</v>
      </c>
      <c r="I36" s="123">
        <v>77.572</v>
      </c>
      <c r="J36" s="123">
        <v>62.724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115</v>
      </c>
      <c r="I37" s="125">
        <v>77.59100000000001</v>
      </c>
      <c r="J37" s="125">
        <v>62.742999999999995</v>
      </c>
      <c r="K37" s="40">
        <v>80.8637599721617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0.7</v>
      </c>
      <c r="I39" s="125">
        <v>0.65</v>
      </c>
      <c r="J39" s="125">
        <v>0.78</v>
      </c>
      <c r="K39" s="40">
        <v>120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48.455</v>
      </c>
      <c r="I61" s="123">
        <v>41.424</v>
      </c>
      <c r="J61" s="123">
        <v>43.973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360.928</v>
      </c>
      <c r="I62" s="123">
        <v>417.817</v>
      </c>
      <c r="J62" s="123">
        <v>362.816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347.891</v>
      </c>
      <c r="I63" s="123">
        <v>284.513</v>
      </c>
      <c r="J63" s="123">
        <v>286.953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757.274</v>
      </c>
      <c r="I64" s="125">
        <v>743.7539999999999</v>
      </c>
      <c r="J64" s="125">
        <v>693.742</v>
      </c>
      <c r="K64" s="40">
        <v>93.27573364311318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66.623</v>
      </c>
      <c r="I66" s="125">
        <v>50.4</v>
      </c>
      <c r="J66" s="125">
        <v>54.927</v>
      </c>
      <c r="K66" s="40">
        <v>108.98214285714286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>
        <v>0.07</v>
      </c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>
        <v>0.07</v>
      </c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40.799</v>
      </c>
      <c r="I72" s="123">
        <v>26.818</v>
      </c>
      <c r="J72" s="123">
        <v>26.703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4.187</v>
      </c>
      <c r="I73" s="123">
        <v>4.021</v>
      </c>
      <c r="J73" s="123">
        <v>2.81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>
        <v>0.382</v>
      </c>
      <c r="I74" s="123">
        <v>0.322</v>
      </c>
      <c r="J74" s="123">
        <v>0.35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0.304</v>
      </c>
      <c r="I75" s="123">
        <v>0.361</v>
      </c>
      <c r="J75" s="123">
        <v>0.458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72.566</v>
      </c>
      <c r="I76" s="123">
        <v>56.129</v>
      </c>
      <c r="J76" s="123">
        <v>135.5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18.9</v>
      </c>
      <c r="I78" s="123">
        <v>11.183</v>
      </c>
      <c r="J78" s="123">
        <v>11.411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3.607</v>
      </c>
      <c r="I79" s="123">
        <v>2.935</v>
      </c>
      <c r="J79" s="123">
        <v>2.822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140.745</v>
      </c>
      <c r="I80" s="125">
        <v>101.769</v>
      </c>
      <c r="J80" s="125">
        <v>180.054</v>
      </c>
      <c r="K80" s="40">
        <v>176.92421071249595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0.216</v>
      </c>
      <c r="I82" s="123">
        <v>0.195</v>
      </c>
      <c r="J82" s="123">
        <v>0.195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0.102</v>
      </c>
      <c r="I83" s="123">
        <v>0.102</v>
      </c>
      <c r="J83" s="123">
        <v>0.102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0.318</v>
      </c>
      <c r="I84" s="125">
        <v>0.297</v>
      </c>
      <c r="J84" s="125">
        <v>0.297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1080.7300000000002</v>
      </c>
      <c r="I87" s="129">
        <v>974.4609999999999</v>
      </c>
      <c r="J87" s="129">
        <v>992.543</v>
      </c>
      <c r="K87" s="49">
        <v>101.85558991073015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>
        <v>0.004</v>
      </c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>
        <v>0.013</v>
      </c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>
        <v>0.017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>
        <v>0.019</v>
      </c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/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1.648</v>
      </c>
      <c r="I36" s="123">
        <v>2.957</v>
      </c>
      <c r="J36" s="123">
        <v>9.232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1.6669999999999998</v>
      </c>
      <c r="I37" s="125">
        <v>2.957</v>
      </c>
      <c r="J37" s="125">
        <v>9.232</v>
      </c>
      <c r="K37" s="40">
        <v>312.20831924247545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0.275</v>
      </c>
      <c r="I39" s="125">
        <v>0.26</v>
      </c>
      <c r="J39" s="125">
        <v>0.31</v>
      </c>
      <c r="K39" s="40">
        <v>119.23076923076923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100.62</v>
      </c>
      <c r="I61" s="123">
        <v>81.224</v>
      </c>
      <c r="J61" s="123">
        <v>79.246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76.665</v>
      </c>
      <c r="I62" s="123">
        <v>83.352</v>
      </c>
      <c r="J62" s="123">
        <v>82.023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236.273</v>
      </c>
      <c r="I63" s="123">
        <v>229.102</v>
      </c>
      <c r="J63" s="123">
        <v>211.947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413.558</v>
      </c>
      <c r="I64" s="125">
        <v>393.678</v>
      </c>
      <c r="J64" s="125">
        <v>373.216</v>
      </c>
      <c r="K64" s="40">
        <v>94.80235116008514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54.8</v>
      </c>
      <c r="I66" s="125">
        <v>42.36</v>
      </c>
      <c r="J66" s="125">
        <v>45.1</v>
      </c>
      <c r="K66" s="40">
        <v>106.46836638338056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/>
      <c r="I68" s="123"/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/>
      <c r="I69" s="123"/>
      <c r="J69" s="123"/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/>
      <c r="I70" s="125"/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29.889</v>
      </c>
      <c r="I72" s="123">
        <v>13.279</v>
      </c>
      <c r="J72" s="123">
        <v>13.463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7.549</v>
      </c>
      <c r="I73" s="123">
        <v>3.773</v>
      </c>
      <c r="J73" s="123">
        <v>4.716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>
        <v>4.124</v>
      </c>
      <c r="I74" s="123">
        <v>1.67</v>
      </c>
      <c r="J74" s="123">
        <v>3.3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0.045</v>
      </c>
      <c r="I75" s="123">
        <v>0.068</v>
      </c>
      <c r="J75" s="123">
        <v>0.035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254.389</v>
      </c>
      <c r="I76" s="123">
        <v>221.796</v>
      </c>
      <c r="J76" s="123">
        <v>238.099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21.6</v>
      </c>
      <c r="I78" s="123">
        <v>1.37</v>
      </c>
      <c r="J78" s="123">
        <v>6.179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104.28</v>
      </c>
      <c r="I79" s="123">
        <v>107.668</v>
      </c>
      <c r="J79" s="123">
        <v>68.504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421.8760000000001</v>
      </c>
      <c r="I80" s="125">
        <v>349.624</v>
      </c>
      <c r="J80" s="125">
        <v>334.296</v>
      </c>
      <c r="K80" s="40">
        <v>95.61586161133101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0.257</v>
      </c>
      <c r="I82" s="123">
        <v>0.257</v>
      </c>
      <c r="J82" s="123">
        <v>0.257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0.167</v>
      </c>
      <c r="I83" s="123">
        <v>0.176</v>
      </c>
      <c r="J83" s="123">
        <v>0.176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0.42400000000000004</v>
      </c>
      <c r="I84" s="125">
        <v>0.433</v>
      </c>
      <c r="J84" s="125">
        <v>0.433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892.6000000000001</v>
      </c>
      <c r="I87" s="129">
        <v>789.329</v>
      </c>
      <c r="J87" s="129">
        <v>762.587</v>
      </c>
      <c r="K87" s="49">
        <v>96.61205910336501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>
        <v>5.83</v>
      </c>
      <c r="I9" s="123">
        <v>8.107</v>
      </c>
      <c r="J9" s="123">
        <v>5.655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>
        <v>0.34</v>
      </c>
      <c r="I10" s="123">
        <v>0.285</v>
      </c>
      <c r="J10" s="123">
        <v>0.333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>
        <v>0.316</v>
      </c>
      <c r="I11" s="123">
        <v>0.35</v>
      </c>
      <c r="J11" s="123">
        <v>0.31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>
        <v>11.839</v>
      </c>
      <c r="I12" s="123">
        <v>9.526</v>
      </c>
      <c r="J12" s="123">
        <v>11.6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>
        <v>18.325</v>
      </c>
      <c r="I13" s="125">
        <v>18.268</v>
      </c>
      <c r="J13" s="125">
        <v>17.898</v>
      </c>
      <c r="K13" s="40">
        <v>97.97460039413181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>
        <v>4.058</v>
      </c>
      <c r="I15" s="125">
        <v>3.823</v>
      </c>
      <c r="J15" s="125">
        <v>5.1</v>
      </c>
      <c r="K15" s="40">
        <v>133.40308658121893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>
        <v>0.39</v>
      </c>
      <c r="I17" s="125">
        <v>0.381</v>
      </c>
      <c r="J17" s="125">
        <v>0.39</v>
      </c>
      <c r="K17" s="40">
        <v>102.36220472440945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>
        <v>0.049</v>
      </c>
      <c r="I19" s="123">
        <v>0.06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>
        <v>0.57</v>
      </c>
      <c r="I20" s="123">
        <v>0.914</v>
      </c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>
        <v>0.67</v>
      </c>
      <c r="I21" s="123">
        <v>1.048</v>
      </c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>
        <v>1.2890000000000001</v>
      </c>
      <c r="I22" s="125">
        <v>2.0220000000000002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>
        <v>0.25</v>
      </c>
      <c r="I24" s="125">
        <v>0.012</v>
      </c>
      <c r="J24" s="125">
        <v>0.4</v>
      </c>
      <c r="K24" s="40">
        <v>3333.3333333333335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>
        <v>0.05</v>
      </c>
      <c r="I26" s="125">
        <v>0.045</v>
      </c>
      <c r="J26" s="125">
        <v>0.045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>
        <v>0.95</v>
      </c>
      <c r="I28" s="123">
        <v>0.559</v>
      </c>
      <c r="J28" s="123">
        <v>0.526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>
        <v>0.95</v>
      </c>
      <c r="I31" s="125">
        <v>0.559</v>
      </c>
      <c r="J31" s="125">
        <v>0.526</v>
      </c>
      <c r="K31" s="40">
        <v>94.09660107334525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>
        <v>0.135</v>
      </c>
      <c r="I33" s="123">
        <v>0.178</v>
      </c>
      <c r="J33" s="123">
        <v>0.119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/>
      <c r="I34" s="123">
        <v>0.017</v>
      </c>
      <c r="J34" s="123"/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>
        <v>0.6</v>
      </c>
      <c r="I35" s="123">
        <v>0.697</v>
      </c>
      <c r="J35" s="123">
        <v>1.368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0.075</v>
      </c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0.8099999999999999</v>
      </c>
      <c r="I37" s="125">
        <v>0.8919999999999999</v>
      </c>
      <c r="J37" s="125">
        <v>1.487</v>
      </c>
      <c r="K37" s="40">
        <v>166.7040358744395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0.04</v>
      </c>
      <c r="I39" s="125">
        <v>0.038</v>
      </c>
      <c r="J39" s="125">
        <v>0.035</v>
      </c>
      <c r="K39" s="40">
        <v>92.10526315789475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/>
      <c r="I41" s="123"/>
      <c r="J41" s="123"/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/>
      <c r="I43" s="123"/>
      <c r="J43" s="123"/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/>
      <c r="I45" s="123"/>
      <c r="J45" s="123"/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/>
      <c r="I49" s="123"/>
      <c r="J49" s="123"/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/>
      <c r="I50" s="125"/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/>
      <c r="I58" s="123"/>
      <c r="J58" s="123"/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/>
      <c r="I59" s="125"/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>
        <v>0.02</v>
      </c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0.887</v>
      </c>
      <c r="I63" s="123">
        <v>1.223</v>
      </c>
      <c r="J63" s="123">
        <v>0.762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0.887</v>
      </c>
      <c r="I64" s="125">
        <v>1.243</v>
      </c>
      <c r="J64" s="125">
        <v>0.762</v>
      </c>
      <c r="K64" s="40">
        <v>61.30329847144006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/>
      <c r="I66" s="125"/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>
        <v>0.015</v>
      </c>
      <c r="I68" s="123">
        <v>0.037</v>
      </c>
      <c r="J68" s="123"/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>
        <v>0.19</v>
      </c>
      <c r="I69" s="123">
        <v>0.203</v>
      </c>
      <c r="J69" s="123">
        <v>0.19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>
        <v>0.20500000000000002</v>
      </c>
      <c r="I70" s="125">
        <v>0.24000000000000002</v>
      </c>
      <c r="J70" s="125">
        <v>0.19</v>
      </c>
      <c r="K70" s="40">
        <v>79.16666666666666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/>
      <c r="I73" s="123"/>
      <c r="J73" s="123"/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/>
      <c r="I75" s="123"/>
      <c r="J75" s="123"/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0.03</v>
      </c>
      <c r="I76" s="123">
        <v>0.01</v>
      </c>
      <c r="J76" s="123"/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/>
      <c r="I77" s="123"/>
      <c r="J77" s="123"/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/>
      <c r="I78" s="123"/>
      <c r="J78" s="123"/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/>
      <c r="I79" s="123"/>
      <c r="J79" s="123"/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0.03</v>
      </c>
      <c r="I80" s="125">
        <v>0.01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0.018</v>
      </c>
      <c r="I82" s="123">
        <v>0.018</v>
      </c>
      <c r="J82" s="123">
        <v>0.018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0.041</v>
      </c>
      <c r="I83" s="123">
        <v>0.042</v>
      </c>
      <c r="J83" s="123">
        <v>0.042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0.059</v>
      </c>
      <c r="I84" s="125">
        <v>0.06</v>
      </c>
      <c r="J84" s="125">
        <v>0.06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27.343</v>
      </c>
      <c r="I87" s="129">
        <v>27.593</v>
      </c>
      <c r="J87" s="129">
        <v>26.892999999999997</v>
      </c>
      <c r="K87" s="49">
        <v>97.46312470554125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="90" zoomScaleSheetLayoutView="90" zoomScalePageLayoutView="0" workbookViewId="0" topLeftCell="A1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>
        <v>9.397</v>
      </c>
      <c r="I9" s="123">
        <v>2.372</v>
      </c>
      <c r="J9" s="123">
        <v>1.879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>
        <v>30.014</v>
      </c>
      <c r="I10" s="123">
        <v>54.029</v>
      </c>
      <c r="J10" s="123">
        <v>6.003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>
        <v>57.512</v>
      </c>
      <c r="I11" s="123">
        <v>100.421</v>
      </c>
      <c r="J11" s="123">
        <v>11.502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>
        <v>3.167</v>
      </c>
      <c r="I12" s="123">
        <v>3.463</v>
      </c>
      <c r="J12" s="123">
        <v>0.633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>
        <v>100.09</v>
      </c>
      <c r="I13" s="125">
        <v>160.285</v>
      </c>
      <c r="J13" s="125">
        <v>20.017</v>
      </c>
      <c r="K13" s="40">
        <v>12.488380072994978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>
        <v>0.2</v>
      </c>
      <c r="I15" s="125">
        <v>0.238</v>
      </c>
      <c r="J15" s="125">
        <v>0.225</v>
      </c>
      <c r="K15" s="40">
        <v>94.53781512605042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>
        <v>0.009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/>
      <c r="I28" s="123"/>
      <c r="J28" s="123"/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/>
      <c r="I29" s="123"/>
      <c r="J29" s="123"/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/>
      <c r="I30" s="123"/>
      <c r="J30" s="123"/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/>
      <c r="I31" s="125"/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/>
      <c r="I33" s="123"/>
      <c r="J33" s="123"/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>
        <v>0.026</v>
      </c>
      <c r="I34" s="123">
        <v>0.024</v>
      </c>
      <c r="J34" s="123">
        <v>0.02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/>
      <c r="I35" s="123"/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0.012</v>
      </c>
      <c r="I36" s="123">
        <v>0.014</v>
      </c>
      <c r="J36" s="123">
        <v>0.014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0.038</v>
      </c>
      <c r="I37" s="125">
        <v>0.038</v>
      </c>
      <c r="J37" s="125">
        <v>0.034</v>
      </c>
      <c r="K37" s="40">
        <v>89.47368421052633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/>
      <c r="I39" s="125"/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>
        <v>0.712</v>
      </c>
      <c r="I41" s="123">
        <v>0.562</v>
      </c>
      <c r="J41" s="123">
        <v>0.574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/>
      <c r="I42" s="123"/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>
        <v>4.842</v>
      </c>
      <c r="I43" s="123">
        <v>1.947</v>
      </c>
      <c r="J43" s="123">
        <v>3.19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/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>
        <v>0.125</v>
      </c>
      <c r="I45" s="123">
        <v>0.1</v>
      </c>
      <c r="J45" s="123">
        <v>0.1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/>
      <c r="I47" s="123"/>
      <c r="J47" s="123"/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/>
      <c r="I48" s="123"/>
      <c r="J48" s="123"/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>
        <v>1.5</v>
      </c>
      <c r="I49" s="123">
        <v>1.998</v>
      </c>
      <c r="J49" s="123">
        <v>2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>
        <v>7.178999999999999</v>
      </c>
      <c r="I50" s="125">
        <v>4.607</v>
      </c>
      <c r="J50" s="125">
        <v>5.864</v>
      </c>
      <c r="K50" s="40">
        <v>127.28456696331668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/>
      <c r="I52" s="125"/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/>
      <c r="I54" s="123"/>
      <c r="J54" s="123"/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/>
      <c r="I55" s="123"/>
      <c r="J55" s="123"/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/>
      <c r="I56" s="123"/>
      <c r="J56" s="123"/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/>
      <c r="I57" s="123"/>
      <c r="J57" s="123"/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>
        <v>0.219</v>
      </c>
      <c r="I58" s="123">
        <v>0.217</v>
      </c>
      <c r="J58" s="123">
        <v>0.163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>
        <v>0.219</v>
      </c>
      <c r="I59" s="125">
        <v>0.217</v>
      </c>
      <c r="J59" s="125">
        <v>0.163</v>
      </c>
      <c r="K59" s="40">
        <v>75.11520737327189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/>
      <c r="I61" s="123"/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/>
      <c r="I62" s="123"/>
      <c r="J62" s="123"/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/>
      <c r="I63" s="123"/>
      <c r="J63" s="123"/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/>
      <c r="I64" s="125"/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/>
      <c r="I66" s="125"/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>
        <v>0.07</v>
      </c>
      <c r="I68" s="123">
        <v>0.045</v>
      </c>
      <c r="J68" s="123">
        <v>0.03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>
        <v>4.7</v>
      </c>
      <c r="I69" s="123">
        <v>4.45</v>
      </c>
      <c r="J69" s="123">
        <v>4.5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>
        <v>4.7700000000000005</v>
      </c>
      <c r="I70" s="125">
        <v>4.495</v>
      </c>
      <c r="J70" s="125">
        <v>4.53</v>
      </c>
      <c r="K70" s="40">
        <v>100.77864293659621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0.069</v>
      </c>
      <c r="I72" s="123">
        <v>0.041</v>
      </c>
      <c r="J72" s="123">
        <v>0.028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0.64</v>
      </c>
      <c r="I73" s="123">
        <v>0.643</v>
      </c>
      <c r="J73" s="123">
        <v>0.645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/>
      <c r="I74" s="123"/>
      <c r="J74" s="123"/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0.562</v>
      </c>
      <c r="I75" s="123">
        <v>0.681</v>
      </c>
      <c r="J75" s="123">
        <v>0.358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0.85</v>
      </c>
      <c r="I76" s="123">
        <v>0.75</v>
      </c>
      <c r="J76" s="123">
        <v>0.3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>
        <v>0.006</v>
      </c>
      <c r="I77" s="123">
        <v>0.004</v>
      </c>
      <c r="J77" s="123">
        <v>0.004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1.794</v>
      </c>
      <c r="I78" s="123">
        <v>1.875</v>
      </c>
      <c r="J78" s="123">
        <v>0.23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0.024</v>
      </c>
      <c r="I79" s="123">
        <v>0.032</v>
      </c>
      <c r="J79" s="123">
        <v>0.024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3.945</v>
      </c>
      <c r="I80" s="125">
        <v>4.026</v>
      </c>
      <c r="J80" s="125">
        <v>1.5890000000000002</v>
      </c>
      <c r="K80" s="40">
        <v>39.468455042225536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>
        <v>0.015</v>
      </c>
      <c r="J82" s="123">
        <v>0.015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0.116</v>
      </c>
      <c r="I83" s="123">
        <v>0.117</v>
      </c>
      <c r="J83" s="123">
        <v>0.117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0.116</v>
      </c>
      <c r="I84" s="125">
        <v>0.132</v>
      </c>
      <c r="J84" s="125">
        <v>0.132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116.55699999999999</v>
      </c>
      <c r="I87" s="129">
        <v>174.04700000000003</v>
      </c>
      <c r="J87" s="129">
        <v>32.554</v>
      </c>
      <c r="K87" s="49">
        <v>18.704143133751227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>
        <v>0.003</v>
      </c>
      <c r="I9" s="123">
        <v>0.004</v>
      </c>
      <c r="J9" s="123">
        <v>0.004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>
        <v>0.244</v>
      </c>
      <c r="I10" s="123">
        <v>0.253</v>
      </c>
      <c r="J10" s="123">
        <v>0.253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>
        <v>0.051</v>
      </c>
      <c r="I11" s="123">
        <v>0.057</v>
      </c>
      <c r="J11" s="123">
        <v>0.057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>
        <v>0.036</v>
      </c>
      <c r="I12" s="123">
        <v>0.039</v>
      </c>
      <c r="J12" s="123">
        <v>0.036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>
        <v>0.33399999999999996</v>
      </c>
      <c r="I13" s="125">
        <v>0.353</v>
      </c>
      <c r="J13" s="125">
        <v>0.35</v>
      </c>
      <c r="K13" s="40">
        <v>99.1501416430595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>
        <v>0.43</v>
      </c>
      <c r="I19" s="123">
        <v>0.395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>
        <v>0.003</v>
      </c>
      <c r="I20" s="123">
        <v>0.005</v>
      </c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>
        <v>0.433</v>
      </c>
      <c r="I22" s="125">
        <v>0.4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>
        <v>23.633</v>
      </c>
      <c r="I24" s="125">
        <v>20.429</v>
      </c>
      <c r="J24" s="125">
        <v>29.348</v>
      </c>
      <c r="K24" s="40">
        <v>143.65852464633608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>
        <v>13.681</v>
      </c>
      <c r="I26" s="125">
        <v>13.394</v>
      </c>
      <c r="J26" s="125">
        <v>15.7</v>
      </c>
      <c r="K26" s="40">
        <v>117.21666417799014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>
        <v>7.113</v>
      </c>
      <c r="I28" s="123">
        <v>7.344</v>
      </c>
      <c r="J28" s="123">
        <v>9.5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>
        <v>33.619</v>
      </c>
      <c r="I29" s="123">
        <v>4.301</v>
      </c>
      <c r="J29" s="123">
        <v>27.8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>
        <v>28.772</v>
      </c>
      <c r="I30" s="123">
        <v>15.823</v>
      </c>
      <c r="J30" s="123">
        <v>20.154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>
        <v>69.50399999999999</v>
      </c>
      <c r="I31" s="125">
        <v>27.468</v>
      </c>
      <c r="J31" s="125">
        <v>57.45399999999999</v>
      </c>
      <c r="K31" s="40">
        <v>209.16703072666374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>
        <v>3.081</v>
      </c>
      <c r="I33" s="123">
        <v>1.999</v>
      </c>
      <c r="J33" s="123">
        <v>1.651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>
        <v>2.466</v>
      </c>
      <c r="I34" s="123">
        <v>2.077</v>
      </c>
      <c r="J34" s="123">
        <v>1.35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>
        <v>52.53</v>
      </c>
      <c r="I35" s="123">
        <v>32.764</v>
      </c>
      <c r="J35" s="123">
        <v>38.444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117.038</v>
      </c>
      <c r="I36" s="123">
        <v>36.808</v>
      </c>
      <c r="J36" s="123">
        <v>61.895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175.115</v>
      </c>
      <c r="I37" s="125">
        <v>73.648</v>
      </c>
      <c r="J37" s="125">
        <v>103.34</v>
      </c>
      <c r="K37" s="40">
        <v>140.31609819682816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5.154</v>
      </c>
      <c r="I39" s="125">
        <v>4.523</v>
      </c>
      <c r="J39" s="125">
        <v>4.975</v>
      </c>
      <c r="K39" s="40">
        <v>109.99336723413663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>
        <v>7.198</v>
      </c>
      <c r="I41" s="123">
        <v>1.824</v>
      </c>
      <c r="J41" s="123">
        <v>6.18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>
        <v>0.008</v>
      </c>
      <c r="I42" s="123">
        <v>0.006</v>
      </c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>
        <v>0.021</v>
      </c>
      <c r="I43" s="123">
        <v>0.024</v>
      </c>
      <c r="J43" s="123">
        <v>0.031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>
        <v>0.005</v>
      </c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>
        <v>2.291</v>
      </c>
      <c r="I45" s="123">
        <v>1.299</v>
      </c>
      <c r="J45" s="123">
        <v>1.52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>
        <v>0.005</v>
      </c>
      <c r="I47" s="123">
        <v>0.008</v>
      </c>
      <c r="J47" s="123">
        <v>0.021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>
        <v>2.548</v>
      </c>
      <c r="I48" s="123">
        <v>0.672</v>
      </c>
      <c r="J48" s="123">
        <v>0.636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>
        <v>0.35</v>
      </c>
      <c r="I49" s="123">
        <v>0.121</v>
      </c>
      <c r="J49" s="123">
        <v>0.09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>
        <v>12.426</v>
      </c>
      <c r="I50" s="125">
        <v>3.954</v>
      </c>
      <c r="J50" s="125">
        <v>8.478</v>
      </c>
      <c r="K50" s="40">
        <v>214.41578148710164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>
        <v>23.799</v>
      </c>
      <c r="I52" s="125">
        <v>8.823</v>
      </c>
      <c r="J52" s="125">
        <v>9.357</v>
      </c>
      <c r="K52" s="40">
        <v>106.05236314178849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>
        <v>71.022</v>
      </c>
      <c r="I54" s="123">
        <v>38.499</v>
      </c>
      <c r="J54" s="123">
        <v>42.635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>
        <v>275.603</v>
      </c>
      <c r="I55" s="123">
        <v>210.02</v>
      </c>
      <c r="J55" s="123">
        <v>229.385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>
        <v>21.432</v>
      </c>
      <c r="I56" s="123">
        <v>11.921</v>
      </c>
      <c r="J56" s="123">
        <v>24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>
        <v>12.057</v>
      </c>
      <c r="I57" s="123">
        <v>3.258</v>
      </c>
      <c r="J57" s="123">
        <v>4.305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>
        <v>209.449</v>
      </c>
      <c r="I58" s="123">
        <v>97.658</v>
      </c>
      <c r="J58" s="123">
        <v>92.147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>
        <v>589.5630000000001</v>
      </c>
      <c r="I59" s="125">
        <v>361.356</v>
      </c>
      <c r="J59" s="125">
        <v>392.472</v>
      </c>
      <c r="K59" s="40">
        <v>108.61089894729851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44.234</v>
      </c>
      <c r="I61" s="123">
        <v>27.768</v>
      </c>
      <c r="J61" s="123">
        <v>37.79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38.006</v>
      </c>
      <c r="I62" s="123">
        <v>5.302</v>
      </c>
      <c r="J62" s="123">
        <v>36.219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34.263</v>
      </c>
      <c r="I63" s="123">
        <v>11.156</v>
      </c>
      <c r="J63" s="123">
        <v>33.39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116.50300000000001</v>
      </c>
      <c r="I64" s="125">
        <v>44.226</v>
      </c>
      <c r="J64" s="125">
        <v>107.399</v>
      </c>
      <c r="K64" s="40">
        <v>242.84131506353728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55.01</v>
      </c>
      <c r="I66" s="125">
        <v>52.305</v>
      </c>
      <c r="J66" s="125">
        <v>26.171</v>
      </c>
      <c r="K66" s="40">
        <v>50.035369467546126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>
        <v>576.902</v>
      </c>
      <c r="I68" s="123">
        <v>209.477</v>
      </c>
      <c r="J68" s="123">
        <v>383.95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>
        <v>111.89</v>
      </c>
      <c r="I69" s="123">
        <v>35.597</v>
      </c>
      <c r="J69" s="123">
        <v>84.695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>
        <v>688.792</v>
      </c>
      <c r="I70" s="125">
        <v>245.074</v>
      </c>
      <c r="J70" s="125">
        <v>468.645</v>
      </c>
      <c r="K70" s="40">
        <v>191.22591543778614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72.658</v>
      </c>
      <c r="I72" s="123">
        <v>59.612</v>
      </c>
      <c r="J72" s="123">
        <v>73.762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60.72</v>
      </c>
      <c r="I73" s="123">
        <v>38.67</v>
      </c>
      <c r="J73" s="123">
        <v>39.21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>
        <v>1562.61</v>
      </c>
      <c r="I74" s="123">
        <v>763.416</v>
      </c>
      <c r="J74" s="123">
        <v>751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568.1</v>
      </c>
      <c r="I75" s="123">
        <v>264.252</v>
      </c>
      <c r="J75" s="123">
        <v>270.322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63.851</v>
      </c>
      <c r="I76" s="123">
        <v>48.778</v>
      </c>
      <c r="J76" s="123">
        <v>41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>
        <v>2402.301</v>
      </c>
      <c r="I77" s="123">
        <v>890.416</v>
      </c>
      <c r="J77" s="123">
        <v>1012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303.16</v>
      </c>
      <c r="I78" s="123">
        <v>160.344</v>
      </c>
      <c r="J78" s="123">
        <v>170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734.561</v>
      </c>
      <c r="I79" s="123">
        <v>450</v>
      </c>
      <c r="J79" s="123">
        <v>450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5767.960999999999</v>
      </c>
      <c r="I80" s="125">
        <v>2675.4880000000003</v>
      </c>
      <c r="J80" s="125">
        <v>2807.294</v>
      </c>
      <c r="K80" s="40">
        <v>104.92642837493568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0.817</v>
      </c>
      <c r="I82" s="123">
        <v>0.659</v>
      </c>
      <c r="J82" s="123">
        <v>0.659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0.314</v>
      </c>
      <c r="I83" s="123">
        <v>0.33</v>
      </c>
      <c r="J83" s="123">
        <v>0.33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1.131</v>
      </c>
      <c r="I84" s="125">
        <v>0.9890000000000001</v>
      </c>
      <c r="J84" s="125">
        <v>0.9890000000000001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7543.039</v>
      </c>
      <c r="I87" s="129">
        <v>3532.4300000000003</v>
      </c>
      <c r="J87" s="129">
        <v>4031.9719999999998</v>
      </c>
      <c r="K87" s="49">
        <v>114.14159657799303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271</v>
      </c>
      <c r="D7" s="20" t="s">
        <v>271</v>
      </c>
      <c r="E7" s="20"/>
      <c r="F7" s="21" t="s">
        <v>270</v>
      </c>
      <c r="G7" s="22"/>
      <c r="H7" s="19" t="s">
        <v>271</v>
      </c>
      <c r="I7" s="20" t="s">
        <v>271</v>
      </c>
      <c r="J7" s="20">
        <v>12</v>
      </c>
      <c r="K7" s="21" t="s">
        <v>270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>
        <v>0.001</v>
      </c>
      <c r="I9" s="123">
        <v>0.001</v>
      </c>
      <c r="J9" s="123">
        <v>0.001</v>
      </c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>
        <v>0.073</v>
      </c>
      <c r="I10" s="123">
        <v>0.074</v>
      </c>
      <c r="J10" s="123">
        <v>0.074</v>
      </c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>
        <v>0.012</v>
      </c>
      <c r="I11" s="123">
        <v>0.014</v>
      </c>
      <c r="J11" s="123">
        <v>0.014</v>
      </c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>
        <v>0.006</v>
      </c>
      <c r="I12" s="123">
        <v>0.008</v>
      </c>
      <c r="J12" s="123">
        <v>0.006</v>
      </c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>
        <v>0.092</v>
      </c>
      <c r="I13" s="125">
        <v>0.097</v>
      </c>
      <c r="J13" s="125">
        <v>0.095</v>
      </c>
      <c r="K13" s="40">
        <v>97.9381443298969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>
        <v>0.086</v>
      </c>
      <c r="I19" s="123">
        <v>0.072</v>
      </c>
      <c r="J19" s="123">
        <v>0.082</v>
      </c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>
        <v>0.001</v>
      </c>
      <c r="I20" s="123">
        <v>0.001</v>
      </c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>
        <v>0.087</v>
      </c>
      <c r="I22" s="125">
        <v>0.073</v>
      </c>
      <c r="J22" s="125">
        <v>0.082</v>
      </c>
      <c r="K22" s="40">
        <v>112.32876712328769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>
        <v>4.545</v>
      </c>
      <c r="I24" s="125">
        <v>3.765</v>
      </c>
      <c r="J24" s="125">
        <v>5.157</v>
      </c>
      <c r="K24" s="40">
        <v>136.97211155378486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>
        <v>2.621</v>
      </c>
      <c r="I26" s="125">
        <v>2.635</v>
      </c>
      <c r="J26" s="125">
        <v>2.9</v>
      </c>
      <c r="K26" s="40">
        <v>110.05692599620494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/>
      <c r="D28" s="29"/>
      <c r="E28" s="29"/>
      <c r="F28" s="30"/>
      <c r="G28" s="30"/>
      <c r="H28" s="123">
        <v>1.393</v>
      </c>
      <c r="I28" s="123">
        <v>1.266</v>
      </c>
      <c r="J28" s="123">
        <v>1.6</v>
      </c>
      <c r="K28" s="31"/>
    </row>
    <row r="29" spans="1:11" s="32" customFormat="1" ht="11.25" customHeight="1">
      <c r="A29" s="34" t="s">
        <v>22</v>
      </c>
      <c r="B29" s="28"/>
      <c r="C29" s="29"/>
      <c r="D29" s="29"/>
      <c r="E29" s="29"/>
      <c r="F29" s="30"/>
      <c r="G29" s="30"/>
      <c r="H29" s="123">
        <v>6.942</v>
      </c>
      <c r="I29" s="123">
        <v>0.86</v>
      </c>
      <c r="J29" s="123">
        <v>5.56</v>
      </c>
      <c r="K29" s="31"/>
    </row>
    <row r="30" spans="1:11" s="32" customFormat="1" ht="11.25" customHeight="1">
      <c r="A30" s="34" t="s">
        <v>23</v>
      </c>
      <c r="B30" s="28"/>
      <c r="C30" s="29"/>
      <c r="D30" s="29"/>
      <c r="E30" s="29"/>
      <c r="F30" s="30"/>
      <c r="G30" s="30"/>
      <c r="H30" s="123">
        <v>6.276</v>
      </c>
      <c r="I30" s="123">
        <v>3.271</v>
      </c>
      <c r="J30" s="123">
        <v>3.295</v>
      </c>
      <c r="K30" s="31"/>
    </row>
    <row r="31" spans="1:11" s="23" customFormat="1" ht="11.25" customHeight="1">
      <c r="A31" s="41" t="s">
        <v>24</v>
      </c>
      <c r="B31" s="36"/>
      <c r="C31" s="37"/>
      <c r="D31" s="37"/>
      <c r="E31" s="37"/>
      <c r="F31" s="38"/>
      <c r="G31" s="39"/>
      <c r="H31" s="124">
        <v>14.611</v>
      </c>
      <c r="I31" s="125">
        <v>5.397</v>
      </c>
      <c r="J31" s="125">
        <v>10.455</v>
      </c>
      <c r="K31" s="40">
        <v>193.71873262923845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/>
      <c r="D33" s="29"/>
      <c r="E33" s="29"/>
      <c r="F33" s="30"/>
      <c r="G33" s="30"/>
      <c r="H33" s="123">
        <v>0.49</v>
      </c>
      <c r="I33" s="123">
        <v>0.359</v>
      </c>
      <c r="J33" s="123">
        <v>0.275</v>
      </c>
      <c r="K33" s="31"/>
    </row>
    <row r="34" spans="1:11" s="32" customFormat="1" ht="11.25" customHeight="1">
      <c r="A34" s="34" t="s">
        <v>26</v>
      </c>
      <c r="B34" s="28"/>
      <c r="C34" s="29"/>
      <c r="D34" s="29"/>
      <c r="E34" s="29"/>
      <c r="F34" s="30"/>
      <c r="G34" s="30"/>
      <c r="H34" s="123">
        <v>0.454</v>
      </c>
      <c r="I34" s="123">
        <v>0.317</v>
      </c>
      <c r="J34" s="123">
        <v>0.25</v>
      </c>
      <c r="K34" s="31"/>
    </row>
    <row r="35" spans="1:11" s="32" customFormat="1" ht="11.25" customHeight="1">
      <c r="A35" s="34" t="s">
        <v>27</v>
      </c>
      <c r="B35" s="28"/>
      <c r="C35" s="29"/>
      <c r="D35" s="29"/>
      <c r="E35" s="29"/>
      <c r="F35" s="30"/>
      <c r="G35" s="30"/>
      <c r="H35" s="123">
        <v>10.009</v>
      </c>
      <c r="I35" s="123">
        <v>6.029</v>
      </c>
      <c r="J35" s="123">
        <v>6.822</v>
      </c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>
        <v>24.99</v>
      </c>
      <c r="I36" s="123">
        <v>7.224</v>
      </c>
      <c r="J36" s="123">
        <v>12.379</v>
      </c>
      <c r="K36" s="31"/>
    </row>
    <row r="37" spans="1:11" s="23" customFormat="1" ht="11.25" customHeight="1">
      <c r="A37" s="35" t="s">
        <v>29</v>
      </c>
      <c r="B37" s="36"/>
      <c r="C37" s="37"/>
      <c r="D37" s="37"/>
      <c r="E37" s="37"/>
      <c r="F37" s="38"/>
      <c r="G37" s="39"/>
      <c r="H37" s="124">
        <v>35.943</v>
      </c>
      <c r="I37" s="125">
        <v>13.929</v>
      </c>
      <c r="J37" s="125">
        <v>19.726</v>
      </c>
      <c r="K37" s="40">
        <v>141.6182066192835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/>
      <c r="D39" s="37"/>
      <c r="E39" s="37"/>
      <c r="F39" s="38"/>
      <c r="G39" s="39"/>
      <c r="H39" s="124">
        <v>0.69</v>
      </c>
      <c r="I39" s="125">
        <v>0.619</v>
      </c>
      <c r="J39" s="125">
        <v>0.68</v>
      </c>
      <c r="K39" s="40">
        <v>109.85460420032311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/>
      <c r="D41" s="29"/>
      <c r="E41" s="29"/>
      <c r="F41" s="30"/>
      <c r="G41" s="30"/>
      <c r="H41" s="123">
        <v>1.013</v>
      </c>
      <c r="I41" s="123">
        <v>0.275</v>
      </c>
      <c r="J41" s="123">
        <v>0.643</v>
      </c>
      <c r="K41" s="31"/>
    </row>
    <row r="42" spans="1:11" s="32" customFormat="1" ht="11.25" customHeight="1">
      <c r="A42" s="34" t="s">
        <v>32</v>
      </c>
      <c r="B42" s="28"/>
      <c r="C42" s="29"/>
      <c r="D42" s="29"/>
      <c r="E42" s="29"/>
      <c r="F42" s="30"/>
      <c r="G42" s="30"/>
      <c r="H42" s="123">
        <v>0.001</v>
      </c>
      <c r="I42" s="123">
        <v>0.001</v>
      </c>
      <c r="J42" s="123"/>
      <c r="K42" s="31"/>
    </row>
    <row r="43" spans="1:11" s="32" customFormat="1" ht="11.25" customHeight="1">
      <c r="A43" s="34" t="s">
        <v>33</v>
      </c>
      <c r="B43" s="28"/>
      <c r="C43" s="29"/>
      <c r="D43" s="29"/>
      <c r="E43" s="29"/>
      <c r="F43" s="30"/>
      <c r="G43" s="30"/>
      <c r="H43" s="123">
        <v>0.004</v>
      </c>
      <c r="I43" s="123">
        <v>0.004</v>
      </c>
      <c r="J43" s="123">
        <v>0.005</v>
      </c>
      <c r="K43" s="31"/>
    </row>
    <row r="44" spans="1:11" s="32" customFormat="1" ht="11.25" customHeight="1">
      <c r="A44" s="34" t="s">
        <v>34</v>
      </c>
      <c r="B44" s="28"/>
      <c r="C44" s="29"/>
      <c r="D44" s="29"/>
      <c r="E44" s="29"/>
      <c r="F44" s="30"/>
      <c r="G44" s="30"/>
      <c r="H44" s="123">
        <v>0.001</v>
      </c>
      <c r="I44" s="123"/>
      <c r="J44" s="123"/>
      <c r="K44" s="31"/>
    </row>
    <row r="45" spans="1:11" s="32" customFormat="1" ht="11.25" customHeight="1">
      <c r="A45" s="34" t="s">
        <v>35</v>
      </c>
      <c r="B45" s="28"/>
      <c r="C45" s="29"/>
      <c r="D45" s="29"/>
      <c r="E45" s="29"/>
      <c r="F45" s="30"/>
      <c r="G45" s="30"/>
      <c r="H45" s="123">
        <v>0.262</v>
      </c>
      <c r="I45" s="123">
        <v>0.127</v>
      </c>
      <c r="J45" s="123">
        <v>0.132</v>
      </c>
      <c r="K45" s="31"/>
    </row>
    <row r="46" spans="1:11" s="32" customFormat="1" ht="11.25" customHeight="1">
      <c r="A46" s="34" t="s">
        <v>36</v>
      </c>
      <c r="B46" s="28"/>
      <c r="C46" s="29"/>
      <c r="D46" s="29"/>
      <c r="E46" s="29"/>
      <c r="F46" s="30"/>
      <c r="G46" s="30"/>
      <c r="H46" s="123"/>
      <c r="I46" s="123"/>
      <c r="J46" s="123"/>
      <c r="K46" s="31"/>
    </row>
    <row r="47" spans="1:11" s="32" customFormat="1" ht="11.25" customHeight="1">
      <c r="A47" s="34" t="s">
        <v>37</v>
      </c>
      <c r="B47" s="28"/>
      <c r="C47" s="29"/>
      <c r="D47" s="29"/>
      <c r="E47" s="29"/>
      <c r="F47" s="30"/>
      <c r="G47" s="30"/>
      <c r="H47" s="123">
        <v>0.001</v>
      </c>
      <c r="I47" s="123">
        <v>0.002</v>
      </c>
      <c r="J47" s="123">
        <v>0.004</v>
      </c>
      <c r="K47" s="31"/>
    </row>
    <row r="48" spans="1:11" s="32" customFormat="1" ht="11.25" customHeight="1">
      <c r="A48" s="34" t="s">
        <v>38</v>
      </c>
      <c r="B48" s="28"/>
      <c r="C48" s="29"/>
      <c r="D48" s="29"/>
      <c r="E48" s="29"/>
      <c r="F48" s="30"/>
      <c r="G48" s="30"/>
      <c r="H48" s="123">
        <v>0.391</v>
      </c>
      <c r="I48" s="123">
        <v>0.103</v>
      </c>
      <c r="J48" s="123">
        <v>0.091</v>
      </c>
      <c r="K48" s="31"/>
    </row>
    <row r="49" spans="1:11" s="32" customFormat="1" ht="11.25" customHeight="1">
      <c r="A49" s="34" t="s">
        <v>39</v>
      </c>
      <c r="B49" s="28"/>
      <c r="C49" s="29"/>
      <c r="D49" s="29"/>
      <c r="E49" s="29"/>
      <c r="F49" s="30"/>
      <c r="G49" s="30"/>
      <c r="H49" s="123">
        <v>0.045</v>
      </c>
      <c r="I49" s="123">
        <v>0.013</v>
      </c>
      <c r="J49" s="123">
        <v>0.009</v>
      </c>
      <c r="K49" s="31"/>
    </row>
    <row r="50" spans="1:11" s="23" customFormat="1" ht="11.25" customHeight="1">
      <c r="A50" s="41" t="s">
        <v>40</v>
      </c>
      <c r="B50" s="36"/>
      <c r="C50" s="37"/>
      <c r="D50" s="37"/>
      <c r="E50" s="37"/>
      <c r="F50" s="38"/>
      <c r="G50" s="39"/>
      <c r="H50" s="124">
        <v>1.7179999999999995</v>
      </c>
      <c r="I50" s="125">
        <v>0.525</v>
      </c>
      <c r="J50" s="125">
        <v>0.884</v>
      </c>
      <c r="K50" s="40">
        <v>168.38095238095238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/>
      <c r="D52" s="37"/>
      <c r="E52" s="37"/>
      <c r="F52" s="38"/>
      <c r="G52" s="39"/>
      <c r="H52" s="124">
        <v>5.003</v>
      </c>
      <c r="I52" s="125">
        <v>1.687</v>
      </c>
      <c r="J52" s="125">
        <v>1.778</v>
      </c>
      <c r="K52" s="40">
        <v>105.3941908713693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/>
      <c r="D54" s="29"/>
      <c r="E54" s="29"/>
      <c r="F54" s="30"/>
      <c r="G54" s="30"/>
      <c r="H54" s="123">
        <v>13.933</v>
      </c>
      <c r="I54" s="123">
        <v>7.661</v>
      </c>
      <c r="J54" s="123">
        <v>8.484</v>
      </c>
      <c r="K54" s="31"/>
    </row>
    <row r="55" spans="1:11" s="32" customFormat="1" ht="11.25" customHeight="1">
      <c r="A55" s="34" t="s">
        <v>43</v>
      </c>
      <c r="B55" s="28"/>
      <c r="C55" s="29"/>
      <c r="D55" s="29"/>
      <c r="E55" s="29"/>
      <c r="F55" s="30"/>
      <c r="G55" s="30"/>
      <c r="H55" s="123">
        <v>59.542</v>
      </c>
      <c r="I55" s="123">
        <v>41.107</v>
      </c>
      <c r="J55" s="123">
        <v>45.15</v>
      </c>
      <c r="K55" s="31"/>
    </row>
    <row r="56" spans="1:11" s="32" customFormat="1" ht="11.25" customHeight="1">
      <c r="A56" s="34" t="s">
        <v>44</v>
      </c>
      <c r="B56" s="28"/>
      <c r="C56" s="29"/>
      <c r="D56" s="29"/>
      <c r="E56" s="29"/>
      <c r="F56" s="30"/>
      <c r="G56" s="30"/>
      <c r="H56" s="123">
        <v>4.287</v>
      </c>
      <c r="I56" s="123">
        <v>2.443</v>
      </c>
      <c r="J56" s="123">
        <v>4.8</v>
      </c>
      <c r="K56" s="31"/>
    </row>
    <row r="57" spans="1:11" s="32" customFormat="1" ht="11.25" customHeight="1">
      <c r="A57" s="34" t="s">
        <v>45</v>
      </c>
      <c r="B57" s="28"/>
      <c r="C57" s="29"/>
      <c r="D57" s="29"/>
      <c r="E57" s="29"/>
      <c r="F57" s="30"/>
      <c r="G57" s="30"/>
      <c r="H57" s="123">
        <v>2.227</v>
      </c>
      <c r="I57" s="123">
        <v>0.702</v>
      </c>
      <c r="J57" s="123">
        <v>0.847</v>
      </c>
      <c r="K57" s="31"/>
    </row>
    <row r="58" spans="1:11" s="32" customFormat="1" ht="11.25" customHeight="1">
      <c r="A58" s="34" t="s">
        <v>46</v>
      </c>
      <c r="B58" s="28"/>
      <c r="C58" s="29"/>
      <c r="D58" s="29"/>
      <c r="E58" s="29"/>
      <c r="F58" s="30"/>
      <c r="G58" s="30"/>
      <c r="H58" s="123">
        <v>45.995</v>
      </c>
      <c r="I58" s="123">
        <v>18.497</v>
      </c>
      <c r="J58" s="123">
        <v>14.744</v>
      </c>
      <c r="K58" s="31"/>
    </row>
    <row r="59" spans="1:11" s="23" customFormat="1" ht="11.25" customHeight="1">
      <c r="A59" s="35" t="s">
        <v>47</v>
      </c>
      <c r="B59" s="36"/>
      <c r="C59" s="37"/>
      <c r="D59" s="37"/>
      <c r="E59" s="37"/>
      <c r="F59" s="38"/>
      <c r="G59" s="39"/>
      <c r="H59" s="124">
        <v>125.98400000000001</v>
      </c>
      <c r="I59" s="125">
        <v>70.41</v>
      </c>
      <c r="J59" s="125">
        <v>74.025</v>
      </c>
      <c r="K59" s="40">
        <v>105.13421389007244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/>
      <c r="D61" s="29"/>
      <c r="E61" s="29"/>
      <c r="F61" s="30"/>
      <c r="G61" s="30"/>
      <c r="H61" s="123">
        <v>8.404</v>
      </c>
      <c r="I61" s="123">
        <v>5.624</v>
      </c>
      <c r="J61" s="123">
        <v>7.18</v>
      </c>
      <c r="K61" s="31"/>
    </row>
    <row r="62" spans="1:11" s="32" customFormat="1" ht="11.25" customHeight="1">
      <c r="A62" s="34" t="s">
        <v>49</v>
      </c>
      <c r="B62" s="28"/>
      <c r="C62" s="29"/>
      <c r="D62" s="29"/>
      <c r="E62" s="29"/>
      <c r="F62" s="30"/>
      <c r="G62" s="30"/>
      <c r="H62" s="123">
        <v>7.115</v>
      </c>
      <c r="I62" s="123">
        <v>0.92</v>
      </c>
      <c r="J62" s="123">
        <v>6.791</v>
      </c>
      <c r="K62" s="31"/>
    </row>
    <row r="63" spans="1:11" s="32" customFormat="1" ht="11.25" customHeight="1">
      <c r="A63" s="34" t="s">
        <v>50</v>
      </c>
      <c r="B63" s="28"/>
      <c r="C63" s="29"/>
      <c r="D63" s="29"/>
      <c r="E63" s="29"/>
      <c r="F63" s="30"/>
      <c r="G63" s="30"/>
      <c r="H63" s="123">
        <v>6.223</v>
      </c>
      <c r="I63" s="123">
        <v>2.042</v>
      </c>
      <c r="J63" s="123">
        <v>5.662</v>
      </c>
      <c r="K63" s="31"/>
    </row>
    <row r="64" spans="1:11" s="23" customFormat="1" ht="11.25" customHeight="1">
      <c r="A64" s="35" t="s">
        <v>51</v>
      </c>
      <c r="B64" s="36"/>
      <c r="C64" s="37"/>
      <c r="D64" s="37"/>
      <c r="E64" s="37"/>
      <c r="F64" s="38"/>
      <c r="G64" s="39"/>
      <c r="H64" s="124">
        <v>21.742</v>
      </c>
      <c r="I64" s="125">
        <v>8.585999999999999</v>
      </c>
      <c r="J64" s="125">
        <v>19.633</v>
      </c>
      <c r="K64" s="40">
        <v>228.66293966922902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/>
      <c r="D66" s="37"/>
      <c r="E66" s="37"/>
      <c r="F66" s="38"/>
      <c r="G66" s="39"/>
      <c r="H66" s="124">
        <v>11.401</v>
      </c>
      <c r="I66" s="125">
        <v>10.42</v>
      </c>
      <c r="J66" s="125">
        <v>4.773</v>
      </c>
      <c r="K66" s="40">
        <v>45.80614203454894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/>
      <c r="D68" s="29"/>
      <c r="E68" s="29"/>
      <c r="F68" s="30"/>
      <c r="G68" s="30"/>
      <c r="H68" s="123">
        <v>103.842</v>
      </c>
      <c r="I68" s="123">
        <v>36.659</v>
      </c>
      <c r="J68" s="123">
        <v>58.63</v>
      </c>
      <c r="K68" s="31"/>
    </row>
    <row r="69" spans="1:11" s="32" customFormat="1" ht="11.25" customHeight="1">
      <c r="A69" s="34" t="s">
        <v>54</v>
      </c>
      <c r="B69" s="28"/>
      <c r="C69" s="29"/>
      <c r="D69" s="29"/>
      <c r="E69" s="29"/>
      <c r="F69" s="30"/>
      <c r="G69" s="30"/>
      <c r="H69" s="123">
        <v>14.557</v>
      </c>
      <c r="I69" s="123">
        <v>4.29</v>
      </c>
      <c r="J69" s="123">
        <v>8.325</v>
      </c>
      <c r="K69" s="31"/>
    </row>
    <row r="70" spans="1:11" s="23" customFormat="1" ht="11.25" customHeight="1">
      <c r="A70" s="35" t="s">
        <v>55</v>
      </c>
      <c r="B70" s="36"/>
      <c r="C70" s="37"/>
      <c r="D70" s="37"/>
      <c r="E70" s="37"/>
      <c r="F70" s="38"/>
      <c r="G70" s="39"/>
      <c r="H70" s="124">
        <v>118.399</v>
      </c>
      <c r="I70" s="125">
        <v>40.949</v>
      </c>
      <c r="J70" s="125">
        <v>66.955</v>
      </c>
      <c r="K70" s="40">
        <v>163.5082663801314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>
        <v>13.368</v>
      </c>
      <c r="I72" s="123">
        <v>10.777</v>
      </c>
      <c r="J72" s="123">
        <v>12.896</v>
      </c>
      <c r="K72" s="31"/>
    </row>
    <row r="73" spans="1:11" s="32" customFormat="1" ht="11.25" customHeight="1">
      <c r="A73" s="34" t="s">
        <v>57</v>
      </c>
      <c r="B73" s="28"/>
      <c r="C73" s="29"/>
      <c r="D73" s="29"/>
      <c r="E73" s="29"/>
      <c r="F73" s="30"/>
      <c r="G73" s="30"/>
      <c r="H73" s="123">
        <v>11.12</v>
      </c>
      <c r="I73" s="123">
        <v>6.773</v>
      </c>
      <c r="J73" s="123">
        <v>7.05</v>
      </c>
      <c r="K73" s="31"/>
    </row>
    <row r="74" spans="1:11" s="32" customFormat="1" ht="11.25" customHeight="1">
      <c r="A74" s="34" t="s">
        <v>58</v>
      </c>
      <c r="B74" s="28"/>
      <c r="C74" s="29"/>
      <c r="D74" s="29"/>
      <c r="E74" s="29"/>
      <c r="F74" s="30"/>
      <c r="G74" s="30"/>
      <c r="H74" s="123">
        <v>298.51</v>
      </c>
      <c r="I74" s="123">
        <v>142.433</v>
      </c>
      <c r="J74" s="123">
        <v>143</v>
      </c>
      <c r="K74" s="31"/>
    </row>
    <row r="75" spans="1:11" s="32" customFormat="1" ht="11.25" customHeight="1">
      <c r="A75" s="34" t="s">
        <v>59</v>
      </c>
      <c r="B75" s="28"/>
      <c r="C75" s="29"/>
      <c r="D75" s="29"/>
      <c r="E75" s="29"/>
      <c r="F75" s="30"/>
      <c r="G75" s="30"/>
      <c r="H75" s="123">
        <v>118.671</v>
      </c>
      <c r="I75" s="123">
        <v>56.36</v>
      </c>
      <c r="J75" s="123">
        <v>54.064</v>
      </c>
      <c r="K75" s="31"/>
    </row>
    <row r="76" spans="1:11" s="32" customFormat="1" ht="11.25" customHeight="1">
      <c r="A76" s="34" t="s">
        <v>60</v>
      </c>
      <c r="B76" s="28"/>
      <c r="C76" s="29"/>
      <c r="D76" s="29"/>
      <c r="E76" s="29"/>
      <c r="F76" s="30"/>
      <c r="G76" s="30"/>
      <c r="H76" s="123">
        <v>11.978</v>
      </c>
      <c r="I76" s="123">
        <v>9.17</v>
      </c>
      <c r="J76" s="123">
        <v>7.5</v>
      </c>
      <c r="K76" s="31"/>
    </row>
    <row r="77" spans="1:11" s="32" customFormat="1" ht="11.25" customHeight="1">
      <c r="A77" s="34" t="s">
        <v>61</v>
      </c>
      <c r="B77" s="28"/>
      <c r="C77" s="29"/>
      <c r="D77" s="29"/>
      <c r="E77" s="29"/>
      <c r="F77" s="30"/>
      <c r="G77" s="30"/>
      <c r="H77" s="123">
        <v>499.322</v>
      </c>
      <c r="I77" s="123">
        <v>179.602</v>
      </c>
      <c r="J77" s="123">
        <v>215</v>
      </c>
      <c r="K77" s="31"/>
    </row>
    <row r="78" spans="1:11" s="32" customFormat="1" ht="11.25" customHeight="1">
      <c r="A78" s="34" t="s">
        <v>62</v>
      </c>
      <c r="B78" s="28"/>
      <c r="C78" s="29"/>
      <c r="D78" s="29"/>
      <c r="E78" s="29"/>
      <c r="F78" s="30"/>
      <c r="G78" s="30"/>
      <c r="H78" s="123">
        <v>57.353</v>
      </c>
      <c r="I78" s="123">
        <v>30.205</v>
      </c>
      <c r="J78" s="123">
        <v>29</v>
      </c>
      <c r="K78" s="31"/>
    </row>
    <row r="79" spans="1:11" s="32" customFormat="1" ht="11.25" customHeight="1">
      <c r="A79" s="34" t="s">
        <v>63</v>
      </c>
      <c r="B79" s="28"/>
      <c r="C79" s="29"/>
      <c r="D79" s="29"/>
      <c r="E79" s="29"/>
      <c r="F79" s="30"/>
      <c r="G79" s="30"/>
      <c r="H79" s="123">
        <v>138.75</v>
      </c>
      <c r="I79" s="123">
        <v>77.549</v>
      </c>
      <c r="J79" s="123">
        <v>78</v>
      </c>
      <c r="K79" s="31"/>
    </row>
    <row r="80" spans="1:11" s="23" customFormat="1" ht="11.25" customHeight="1">
      <c r="A80" s="41" t="s">
        <v>64</v>
      </c>
      <c r="B80" s="36"/>
      <c r="C80" s="37"/>
      <c r="D80" s="37"/>
      <c r="E80" s="37"/>
      <c r="F80" s="38"/>
      <c r="G80" s="39"/>
      <c r="H80" s="124">
        <v>1149.0720000000001</v>
      </c>
      <c r="I80" s="125">
        <v>512.869</v>
      </c>
      <c r="J80" s="125">
        <v>546.51</v>
      </c>
      <c r="K80" s="40">
        <v>106.55937481111161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>
        <v>0.113</v>
      </c>
      <c r="I82" s="123">
        <v>0.092</v>
      </c>
      <c r="J82" s="123">
        <v>0.092</v>
      </c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>
        <v>0.048</v>
      </c>
      <c r="I83" s="123">
        <v>0.05</v>
      </c>
      <c r="J83" s="123">
        <v>0.05</v>
      </c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>
        <v>0.161</v>
      </c>
      <c r="I84" s="125">
        <v>0.14200000000000002</v>
      </c>
      <c r="J84" s="125">
        <v>0.14200000000000002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/>
      <c r="D87" s="48"/>
      <c r="E87" s="48"/>
      <c r="F87" s="49"/>
      <c r="G87" s="39"/>
      <c r="H87" s="128">
        <v>1492.0690000000002</v>
      </c>
      <c r="I87" s="129">
        <v>672.1030000000001</v>
      </c>
      <c r="J87" s="129">
        <v>753.7950000000001</v>
      </c>
      <c r="K87" s="49">
        <v>112.15468462423169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11.421875" defaultRowHeight="15"/>
  <sheetData>
    <row r="1" ht="14.25">
      <c r="A1" t="s">
        <v>0</v>
      </c>
    </row>
    <row r="9" spans="8:10" ht="14.25">
      <c r="H9" s="130"/>
      <c r="I9" s="130"/>
      <c r="J9" s="130"/>
    </row>
    <row r="10" spans="8:10" ht="14.25">
      <c r="H10" s="130"/>
      <c r="I10" s="130"/>
      <c r="J10" s="130"/>
    </row>
    <row r="11" spans="8:10" ht="14.25">
      <c r="H11" s="130"/>
      <c r="I11" s="130"/>
      <c r="J11" s="130"/>
    </row>
    <row r="12" spans="8:10" ht="14.25">
      <c r="H12" s="130"/>
      <c r="I12" s="130"/>
      <c r="J12" s="130"/>
    </row>
    <row r="13" spans="8:10" ht="14.25">
      <c r="H13" s="130"/>
      <c r="I13" s="130"/>
      <c r="J13" s="130"/>
    </row>
    <row r="14" spans="8:10" ht="14.25">
      <c r="H14" s="130"/>
      <c r="I14" s="130"/>
      <c r="J14" s="130"/>
    </row>
    <row r="15" spans="8:10" ht="14.25">
      <c r="H15" s="130"/>
      <c r="I15" s="130"/>
      <c r="J15" s="130"/>
    </row>
    <row r="16" spans="8:10" ht="14.25">
      <c r="H16" s="130"/>
      <c r="I16" s="130"/>
      <c r="J16" s="130"/>
    </row>
    <row r="17" spans="8:10" ht="14.25">
      <c r="H17" s="130"/>
      <c r="I17" s="130"/>
      <c r="J17" s="130"/>
    </row>
    <row r="18" spans="8:10" ht="14.25">
      <c r="H18" s="130"/>
      <c r="I18" s="130"/>
      <c r="J18" s="130"/>
    </row>
    <row r="19" spans="8:10" ht="14.25">
      <c r="H19" s="130"/>
      <c r="I19" s="130"/>
      <c r="J19" s="130"/>
    </row>
    <row r="20" spans="8:10" ht="14.25">
      <c r="H20" s="130"/>
      <c r="I20" s="130"/>
      <c r="J20" s="130"/>
    </row>
    <row r="21" spans="8:10" ht="14.25">
      <c r="H21" s="130"/>
      <c r="I21" s="130"/>
      <c r="J21" s="130"/>
    </row>
    <row r="22" spans="8:10" ht="14.25">
      <c r="H22" s="130"/>
      <c r="I22" s="130"/>
      <c r="J22" s="130"/>
    </row>
    <row r="23" spans="8:10" ht="14.25">
      <c r="H23" s="130"/>
      <c r="I23" s="130"/>
      <c r="J23" s="130"/>
    </row>
    <row r="24" spans="8:10" ht="14.25">
      <c r="H24" s="130"/>
      <c r="I24" s="130"/>
      <c r="J24" s="130"/>
    </row>
    <row r="25" spans="8:10" ht="14.25">
      <c r="H25" s="130"/>
      <c r="I25" s="130"/>
      <c r="J25" s="130"/>
    </row>
    <row r="26" spans="8:10" ht="14.25">
      <c r="H26" s="130"/>
      <c r="I26" s="130"/>
      <c r="J26" s="130"/>
    </row>
    <row r="27" spans="8:10" ht="14.25">
      <c r="H27" s="130"/>
      <c r="I27" s="130"/>
      <c r="J27" s="130"/>
    </row>
    <row r="28" spans="8:10" ht="14.25">
      <c r="H28" s="130"/>
      <c r="I28" s="130"/>
      <c r="J28" s="130"/>
    </row>
    <row r="29" spans="8:10" ht="14.25">
      <c r="H29" s="130"/>
      <c r="I29" s="130"/>
      <c r="J29" s="130"/>
    </row>
    <row r="30" spans="8:10" ht="14.25">
      <c r="H30" s="130"/>
      <c r="I30" s="130"/>
      <c r="J30" s="130"/>
    </row>
    <row r="31" spans="8:10" ht="14.25">
      <c r="H31" s="130"/>
      <c r="I31" s="130"/>
      <c r="J31" s="130"/>
    </row>
    <row r="32" spans="8:10" ht="14.25">
      <c r="H32" s="130"/>
      <c r="I32" s="130"/>
      <c r="J32" s="130"/>
    </row>
    <row r="33" spans="8:10" ht="14.25">
      <c r="H33" s="130"/>
      <c r="I33" s="130"/>
      <c r="J33" s="130"/>
    </row>
    <row r="34" spans="8:10" ht="14.25">
      <c r="H34" s="130"/>
      <c r="I34" s="130"/>
      <c r="J34" s="130"/>
    </row>
    <row r="35" spans="8:10" ht="14.25">
      <c r="H35" s="130"/>
      <c r="I35" s="130"/>
      <c r="J35" s="130"/>
    </row>
    <row r="36" spans="8:10" ht="14.25">
      <c r="H36" s="130"/>
      <c r="I36" s="130"/>
      <c r="J36" s="130"/>
    </row>
    <row r="37" spans="8:10" ht="14.25">
      <c r="H37" s="130"/>
      <c r="I37" s="130"/>
      <c r="J37" s="130"/>
    </row>
    <row r="38" spans="8:10" ht="14.25">
      <c r="H38" s="130"/>
      <c r="I38" s="130"/>
      <c r="J38" s="130"/>
    </row>
    <row r="39" spans="8:10" ht="14.25">
      <c r="H39" s="130"/>
      <c r="I39" s="130"/>
      <c r="J39" s="130"/>
    </row>
    <row r="40" spans="8:10" ht="14.25">
      <c r="H40" s="130"/>
      <c r="I40" s="130"/>
      <c r="J40" s="130"/>
    </row>
    <row r="41" spans="8:10" ht="14.25">
      <c r="H41" s="130"/>
      <c r="I41" s="130"/>
      <c r="J41" s="130"/>
    </row>
    <row r="42" spans="8:10" ht="14.25">
      <c r="H42" s="130"/>
      <c r="I42" s="130"/>
      <c r="J42" s="130"/>
    </row>
    <row r="43" spans="8:10" ht="14.25">
      <c r="H43" s="130"/>
      <c r="I43" s="130"/>
      <c r="J43" s="130"/>
    </row>
    <row r="44" spans="8:10" ht="14.25">
      <c r="H44" s="130"/>
      <c r="I44" s="130"/>
      <c r="J44" s="130"/>
    </row>
    <row r="45" spans="8:10" ht="14.25">
      <c r="H45" s="130"/>
      <c r="I45" s="130"/>
      <c r="J45" s="130"/>
    </row>
    <row r="46" spans="8:10" ht="14.25">
      <c r="H46" s="130"/>
      <c r="I46" s="130"/>
      <c r="J46" s="130"/>
    </row>
    <row r="47" spans="8:10" ht="14.25">
      <c r="H47" s="130"/>
      <c r="I47" s="130"/>
      <c r="J47" s="130"/>
    </row>
    <row r="48" spans="8:10" ht="14.25">
      <c r="H48" s="130"/>
      <c r="I48" s="130"/>
      <c r="J48" s="130"/>
    </row>
    <row r="49" spans="8:10" ht="14.25">
      <c r="H49" s="130"/>
      <c r="I49" s="130"/>
      <c r="J49" s="130"/>
    </row>
    <row r="50" spans="8:10" ht="14.25">
      <c r="H50" s="130"/>
      <c r="I50" s="130"/>
      <c r="J50" s="130"/>
    </row>
    <row r="51" spans="8:10" ht="14.25">
      <c r="H51" s="130"/>
      <c r="I51" s="130"/>
      <c r="J51" s="130"/>
    </row>
    <row r="52" spans="8:10" ht="14.25">
      <c r="H52" s="130"/>
      <c r="I52" s="130"/>
      <c r="J52" s="130"/>
    </row>
    <row r="53" spans="8:10" ht="14.25">
      <c r="H53" s="130"/>
      <c r="I53" s="130"/>
      <c r="J53" s="130"/>
    </row>
    <row r="54" spans="8:10" ht="14.25">
      <c r="H54" s="130"/>
      <c r="I54" s="130"/>
      <c r="J54" s="130"/>
    </row>
    <row r="55" spans="8:10" ht="14.25">
      <c r="H55" s="130"/>
      <c r="I55" s="130"/>
      <c r="J55" s="130"/>
    </row>
    <row r="56" spans="8:10" ht="14.25">
      <c r="H56" s="130"/>
      <c r="I56" s="130"/>
      <c r="J56" s="130"/>
    </row>
    <row r="57" spans="8:10" ht="14.25">
      <c r="H57" s="130"/>
      <c r="I57" s="130"/>
      <c r="J57" s="130"/>
    </row>
    <row r="58" spans="8:10" ht="14.25">
      <c r="H58" s="130"/>
      <c r="I58" s="130"/>
      <c r="J58" s="130"/>
    </row>
    <row r="59" spans="8:10" ht="14.25">
      <c r="H59" s="130"/>
      <c r="I59" s="130"/>
      <c r="J59" s="130"/>
    </row>
    <row r="60" spans="8:10" ht="14.25">
      <c r="H60" s="130"/>
      <c r="I60" s="130"/>
      <c r="J60" s="130"/>
    </row>
    <row r="61" spans="8:10" ht="14.25">
      <c r="H61" s="130"/>
      <c r="I61" s="130"/>
      <c r="J61" s="130"/>
    </row>
    <row r="62" spans="8:10" ht="14.25">
      <c r="H62" s="130"/>
      <c r="I62" s="130"/>
      <c r="J62" s="130"/>
    </row>
    <row r="63" spans="8:10" ht="14.25">
      <c r="H63" s="130"/>
      <c r="I63" s="130"/>
      <c r="J63" s="130"/>
    </row>
    <row r="64" spans="8:10" ht="14.25">
      <c r="H64" s="130"/>
      <c r="I64" s="130"/>
      <c r="J64" s="130"/>
    </row>
    <row r="65" spans="8:10" ht="14.25">
      <c r="H65" s="130"/>
      <c r="I65" s="130"/>
      <c r="J65" s="130"/>
    </row>
    <row r="66" spans="8:10" ht="14.25">
      <c r="H66" s="130"/>
      <c r="I66" s="130"/>
      <c r="J66" s="130"/>
    </row>
    <row r="67" spans="8:10" ht="14.25">
      <c r="H67" s="130"/>
      <c r="I67" s="130"/>
      <c r="J67" s="130"/>
    </row>
    <row r="68" spans="8:10" ht="14.25">
      <c r="H68" s="130"/>
      <c r="I68" s="130"/>
      <c r="J68" s="130"/>
    </row>
    <row r="69" spans="8:10" ht="14.25">
      <c r="H69" s="130"/>
      <c r="I69" s="130"/>
      <c r="J69" s="130"/>
    </row>
    <row r="70" spans="8:10" ht="14.25">
      <c r="H70" s="130"/>
      <c r="I70" s="130"/>
      <c r="J70" s="130"/>
    </row>
    <row r="71" spans="8:10" ht="14.25">
      <c r="H71" s="130"/>
      <c r="I71" s="130"/>
      <c r="J71" s="130"/>
    </row>
    <row r="72" spans="8:10" ht="14.25">
      <c r="H72" s="130"/>
      <c r="I72" s="130"/>
      <c r="J72" s="130"/>
    </row>
    <row r="73" spans="8:10" ht="14.25">
      <c r="H73" s="130"/>
      <c r="I73" s="130"/>
      <c r="J73" s="130"/>
    </row>
    <row r="74" spans="8:10" ht="14.25">
      <c r="H74" s="130"/>
      <c r="I74" s="130"/>
      <c r="J74" s="130"/>
    </row>
    <row r="75" spans="8:10" ht="14.25">
      <c r="H75" s="130"/>
      <c r="I75" s="130"/>
      <c r="J75" s="130"/>
    </row>
    <row r="76" spans="8:10" ht="14.25">
      <c r="H76" s="130"/>
      <c r="I76" s="130"/>
      <c r="J76" s="130"/>
    </row>
    <row r="77" spans="8:10" ht="14.25">
      <c r="H77" s="130"/>
      <c r="I77" s="130"/>
      <c r="J77" s="130"/>
    </row>
    <row r="78" spans="8:10" ht="14.25">
      <c r="H78" s="130"/>
      <c r="I78" s="130"/>
      <c r="J78" s="130"/>
    </row>
    <row r="79" spans="8:10" ht="14.25">
      <c r="H79" s="130"/>
      <c r="I79" s="130"/>
      <c r="J79" s="130"/>
    </row>
    <row r="80" spans="8:10" ht="14.25">
      <c r="H80" s="130"/>
      <c r="I80" s="130"/>
      <c r="J80" s="130"/>
    </row>
    <row r="81" spans="8:10" ht="14.25">
      <c r="H81" s="130"/>
      <c r="I81" s="130"/>
      <c r="J81" s="130"/>
    </row>
    <row r="82" spans="8:10" ht="14.25">
      <c r="H82" s="130"/>
      <c r="I82" s="130"/>
      <c r="J82" s="130"/>
    </row>
    <row r="83" spans="8:10" ht="14.25">
      <c r="H83" s="130"/>
      <c r="I83" s="130"/>
      <c r="J83" s="130"/>
    </row>
    <row r="84" spans="8:10" ht="14.25">
      <c r="H84" s="130"/>
      <c r="I84" s="130"/>
      <c r="J84" s="130"/>
    </row>
    <row r="85" spans="8:10" ht="14.25">
      <c r="H85" s="130"/>
      <c r="I85" s="130"/>
      <c r="J85" s="130"/>
    </row>
    <row r="86" spans="8:10" ht="14.25">
      <c r="H86" s="130"/>
      <c r="I86" s="130"/>
      <c r="J86" s="130"/>
    </row>
    <row r="87" spans="8:10" ht="14.25">
      <c r="H87" s="130"/>
      <c r="I87" s="130"/>
      <c r="J87" s="130"/>
    </row>
  </sheetData>
  <sheetProtection/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</v>
      </c>
      <c r="D9" s="29">
        <v>5</v>
      </c>
      <c r="E9" s="29">
        <v>5</v>
      </c>
      <c r="F9" s="30"/>
      <c r="G9" s="30"/>
      <c r="H9" s="123">
        <v>0.006</v>
      </c>
      <c r="I9" s="123">
        <v>0.019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230</v>
      </c>
      <c r="D10" s="29">
        <v>92</v>
      </c>
      <c r="E10" s="29">
        <v>92</v>
      </c>
      <c r="F10" s="30"/>
      <c r="G10" s="30"/>
      <c r="H10" s="123">
        <v>0.627</v>
      </c>
      <c r="I10" s="123">
        <v>0.459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1</v>
      </c>
      <c r="D11" s="29">
        <v>3</v>
      </c>
      <c r="E11" s="29">
        <v>3</v>
      </c>
      <c r="F11" s="30"/>
      <c r="G11" s="30"/>
      <c r="H11" s="123">
        <v>0.003</v>
      </c>
      <c r="I11" s="123">
        <v>0.018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3</v>
      </c>
      <c r="D12" s="29">
        <v>3</v>
      </c>
      <c r="E12" s="29">
        <v>3</v>
      </c>
      <c r="F12" s="30"/>
      <c r="G12" s="30"/>
      <c r="H12" s="123">
        <v>0.007</v>
      </c>
      <c r="I12" s="123">
        <v>0.006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236</v>
      </c>
      <c r="D13" s="37">
        <v>103</v>
      </c>
      <c r="E13" s="37">
        <v>103</v>
      </c>
      <c r="F13" s="38">
        <v>100</v>
      </c>
      <c r="G13" s="39"/>
      <c r="H13" s="124">
        <v>0.643</v>
      </c>
      <c r="I13" s="125">
        <v>0.502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406</v>
      </c>
      <c r="D24" s="37">
        <v>1137</v>
      </c>
      <c r="E24" s="37">
        <v>1200</v>
      </c>
      <c r="F24" s="38">
        <v>105.54089709762533</v>
      </c>
      <c r="G24" s="39"/>
      <c r="H24" s="124">
        <v>1.31</v>
      </c>
      <c r="I24" s="125">
        <v>1.507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8</v>
      </c>
      <c r="D26" s="37">
        <v>20</v>
      </c>
      <c r="E26" s="37">
        <v>25</v>
      </c>
      <c r="F26" s="38">
        <v>125</v>
      </c>
      <c r="G26" s="39"/>
      <c r="H26" s="124">
        <v>0.038</v>
      </c>
      <c r="I26" s="125">
        <v>0.04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2608</v>
      </c>
      <c r="D28" s="29">
        <v>2039</v>
      </c>
      <c r="E28" s="29">
        <v>2500</v>
      </c>
      <c r="F28" s="30"/>
      <c r="G28" s="30"/>
      <c r="H28" s="123">
        <v>6.548</v>
      </c>
      <c r="I28" s="123">
        <v>5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968</v>
      </c>
      <c r="D29" s="29">
        <v>1160</v>
      </c>
      <c r="E29" s="29">
        <v>1180</v>
      </c>
      <c r="F29" s="30"/>
      <c r="G29" s="30"/>
      <c r="H29" s="123">
        <v>1.472</v>
      </c>
      <c r="I29" s="123">
        <v>1.08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62555</v>
      </c>
      <c r="D30" s="29">
        <v>58056</v>
      </c>
      <c r="E30" s="29">
        <v>60000</v>
      </c>
      <c r="F30" s="30"/>
      <c r="G30" s="30"/>
      <c r="H30" s="123">
        <v>154.227</v>
      </c>
      <c r="I30" s="123">
        <v>110.905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66131</v>
      </c>
      <c r="D31" s="37">
        <v>61255</v>
      </c>
      <c r="E31" s="37">
        <v>63680</v>
      </c>
      <c r="F31" s="38">
        <v>103.95886050118358</v>
      </c>
      <c r="G31" s="39"/>
      <c r="H31" s="124">
        <v>162.247</v>
      </c>
      <c r="I31" s="125">
        <v>116.985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31</v>
      </c>
      <c r="D33" s="29">
        <v>16</v>
      </c>
      <c r="E33" s="29">
        <v>40</v>
      </c>
      <c r="F33" s="30"/>
      <c r="G33" s="30"/>
      <c r="H33" s="123">
        <v>0.138</v>
      </c>
      <c r="I33" s="123">
        <v>0.025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29</v>
      </c>
      <c r="D34" s="29">
        <v>30</v>
      </c>
      <c r="E34" s="29">
        <v>18</v>
      </c>
      <c r="F34" s="30"/>
      <c r="G34" s="30"/>
      <c r="H34" s="123">
        <v>0.096</v>
      </c>
      <c r="I34" s="123">
        <v>0.027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166</v>
      </c>
      <c r="D35" s="29">
        <v>69</v>
      </c>
      <c r="E35" s="29">
        <v>109</v>
      </c>
      <c r="F35" s="30"/>
      <c r="G35" s="30"/>
      <c r="H35" s="123">
        <v>0.458</v>
      </c>
      <c r="I35" s="123">
        <v>0.223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78</v>
      </c>
      <c r="D36" s="29">
        <v>78</v>
      </c>
      <c r="E36" s="29">
        <v>66</v>
      </c>
      <c r="F36" s="30"/>
      <c r="G36" s="30"/>
      <c r="H36" s="123">
        <v>0.125</v>
      </c>
      <c r="I36" s="123">
        <v>0.002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304</v>
      </c>
      <c r="D37" s="37">
        <v>193</v>
      </c>
      <c r="E37" s="37">
        <v>233</v>
      </c>
      <c r="F37" s="38">
        <v>120.72538860103627</v>
      </c>
      <c r="G37" s="39"/>
      <c r="H37" s="124">
        <v>0.8170000000000001</v>
      </c>
      <c r="I37" s="125">
        <v>0.277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20</v>
      </c>
      <c r="D39" s="37">
        <v>20</v>
      </c>
      <c r="E39" s="37">
        <v>8</v>
      </c>
      <c r="F39" s="38">
        <v>40</v>
      </c>
      <c r="G39" s="39"/>
      <c r="H39" s="124">
        <v>0.034</v>
      </c>
      <c r="I39" s="125">
        <v>0.03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29</v>
      </c>
      <c r="D41" s="29">
        <v>13</v>
      </c>
      <c r="E41" s="29">
        <v>15</v>
      </c>
      <c r="F41" s="30"/>
      <c r="G41" s="30"/>
      <c r="H41" s="123">
        <v>0.035</v>
      </c>
      <c r="I41" s="123">
        <v>0.012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462</v>
      </c>
      <c r="D42" s="29">
        <v>368</v>
      </c>
      <c r="E42" s="29">
        <v>406</v>
      </c>
      <c r="F42" s="30"/>
      <c r="G42" s="30"/>
      <c r="H42" s="123">
        <v>1.565</v>
      </c>
      <c r="I42" s="123">
        <v>1.074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42</v>
      </c>
      <c r="D43" s="29">
        <v>27</v>
      </c>
      <c r="E43" s="29">
        <v>30</v>
      </c>
      <c r="F43" s="30"/>
      <c r="G43" s="30"/>
      <c r="H43" s="123">
        <v>0.198</v>
      </c>
      <c r="I43" s="123">
        <v>0.122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158</v>
      </c>
      <c r="D44" s="29">
        <v>97</v>
      </c>
      <c r="E44" s="29">
        <v>97</v>
      </c>
      <c r="F44" s="30"/>
      <c r="G44" s="30"/>
      <c r="H44" s="123">
        <v>0.523</v>
      </c>
      <c r="I44" s="123">
        <v>0.239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40</v>
      </c>
      <c r="D45" s="29">
        <v>18</v>
      </c>
      <c r="E45" s="29">
        <v>25</v>
      </c>
      <c r="F45" s="30"/>
      <c r="G45" s="30"/>
      <c r="H45" s="123">
        <v>0.161</v>
      </c>
      <c r="I45" s="123">
        <v>0.056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70</v>
      </c>
      <c r="D46" s="29">
        <v>56</v>
      </c>
      <c r="E46" s="29">
        <v>50</v>
      </c>
      <c r="F46" s="30"/>
      <c r="G46" s="30"/>
      <c r="H46" s="123">
        <v>0.167</v>
      </c>
      <c r="I46" s="123">
        <v>0.091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16</v>
      </c>
      <c r="D47" s="29">
        <v>9</v>
      </c>
      <c r="E47" s="29">
        <v>10</v>
      </c>
      <c r="F47" s="30"/>
      <c r="G47" s="30"/>
      <c r="H47" s="123">
        <v>0.051</v>
      </c>
      <c r="I47" s="123">
        <v>0.007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561</v>
      </c>
      <c r="D48" s="29">
        <v>296</v>
      </c>
      <c r="E48" s="29">
        <v>300</v>
      </c>
      <c r="F48" s="30"/>
      <c r="G48" s="30"/>
      <c r="H48" s="123">
        <v>2.261</v>
      </c>
      <c r="I48" s="123">
        <v>0.895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87</v>
      </c>
      <c r="D49" s="29">
        <v>56</v>
      </c>
      <c r="E49" s="29">
        <v>56</v>
      </c>
      <c r="F49" s="30"/>
      <c r="G49" s="30"/>
      <c r="H49" s="123">
        <v>0.216</v>
      </c>
      <c r="I49" s="123">
        <v>0.159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1465</v>
      </c>
      <c r="D50" s="37">
        <v>940</v>
      </c>
      <c r="E50" s="37">
        <v>989</v>
      </c>
      <c r="F50" s="38">
        <v>105.2127659574468</v>
      </c>
      <c r="G50" s="39"/>
      <c r="H50" s="124">
        <v>5.1770000000000005</v>
      </c>
      <c r="I50" s="125">
        <v>2.655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233</v>
      </c>
      <c r="D52" s="37">
        <v>205</v>
      </c>
      <c r="E52" s="37">
        <v>277</v>
      </c>
      <c r="F52" s="38">
        <v>135.1219512195122</v>
      </c>
      <c r="G52" s="39"/>
      <c r="H52" s="124">
        <v>0.817</v>
      </c>
      <c r="I52" s="125">
        <v>0.115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3643</v>
      </c>
      <c r="D54" s="29">
        <v>2211</v>
      </c>
      <c r="E54" s="29">
        <v>2250</v>
      </c>
      <c r="F54" s="30"/>
      <c r="G54" s="30"/>
      <c r="H54" s="123">
        <v>24.141</v>
      </c>
      <c r="I54" s="123">
        <v>15.016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489</v>
      </c>
      <c r="D55" s="29">
        <v>393</v>
      </c>
      <c r="E55" s="29">
        <v>393</v>
      </c>
      <c r="F55" s="30"/>
      <c r="G55" s="30"/>
      <c r="H55" s="123">
        <v>1.73</v>
      </c>
      <c r="I55" s="123">
        <v>0.835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828</v>
      </c>
      <c r="D56" s="29">
        <v>490</v>
      </c>
      <c r="E56" s="29">
        <v>550</v>
      </c>
      <c r="F56" s="30"/>
      <c r="G56" s="30"/>
      <c r="H56" s="123">
        <v>2.535</v>
      </c>
      <c r="I56" s="123">
        <v>0.65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299</v>
      </c>
      <c r="D57" s="29">
        <v>299</v>
      </c>
      <c r="E57" s="29">
        <v>207</v>
      </c>
      <c r="F57" s="30"/>
      <c r="G57" s="30"/>
      <c r="H57" s="123">
        <v>0.82</v>
      </c>
      <c r="I57" s="123">
        <v>0.821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1438</v>
      </c>
      <c r="D58" s="29">
        <v>1340</v>
      </c>
      <c r="E58" s="29">
        <v>1400</v>
      </c>
      <c r="F58" s="30"/>
      <c r="G58" s="30"/>
      <c r="H58" s="123">
        <v>3.385</v>
      </c>
      <c r="I58" s="123">
        <v>1.042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6697</v>
      </c>
      <c r="D59" s="37">
        <v>4733</v>
      </c>
      <c r="E59" s="37">
        <v>4800</v>
      </c>
      <c r="F59" s="38">
        <v>101.41559264736954</v>
      </c>
      <c r="G59" s="39"/>
      <c r="H59" s="124">
        <v>32.611</v>
      </c>
      <c r="I59" s="125">
        <v>18.364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145</v>
      </c>
      <c r="D61" s="29">
        <v>124</v>
      </c>
      <c r="E61" s="29">
        <v>113</v>
      </c>
      <c r="F61" s="30"/>
      <c r="G61" s="30"/>
      <c r="H61" s="123">
        <v>0.39</v>
      </c>
      <c r="I61" s="123">
        <v>0.209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21</v>
      </c>
      <c r="D62" s="29">
        <v>19</v>
      </c>
      <c r="E62" s="29">
        <v>19</v>
      </c>
      <c r="F62" s="30"/>
      <c r="G62" s="30"/>
      <c r="H62" s="123">
        <v>0.029</v>
      </c>
      <c r="I62" s="123">
        <v>0.011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158</v>
      </c>
      <c r="D63" s="29">
        <v>68</v>
      </c>
      <c r="E63" s="29">
        <v>68</v>
      </c>
      <c r="F63" s="30"/>
      <c r="G63" s="30"/>
      <c r="H63" s="123">
        <v>0.27</v>
      </c>
      <c r="I63" s="123">
        <v>0.027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324</v>
      </c>
      <c r="D64" s="37">
        <v>211</v>
      </c>
      <c r="E64" s="37">
        <v>200</v>
      </c>
      <c r="F64" s="38">
        <v>94.7867298578199</v>
      </c>
      <c r="G64" s="39"/>
      <c r="H64" s="124">
        <v>0.6890000000000001</v>
      </c>
      <c r="I64" s="125">
        <v>0.247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371</v>
      </c>
      <c r="D66" s="37">
        <v>370</v>
      </c>
      <c r="E66" s="37">
        <v>235</v>
      </c>
      <c r="F66" s="38">
        <v>63.513513513513516</v>
      </c>
      <c r="G66" s="39"/>
      <c r="H66" s="124">
        <v>0.502</v>
      </c>
      <c r="I66" s="125">
        <v>0.16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5055</v>
      </c>
      <c r="D68" s="29">
        <v>2100</v>
      </c>
      <c r="E68" s="29">
        <v>5000</v>
      </c>
      <c r="F68" s="30"/>
      <c r="G68" s="30"/>
      <c r="H68" s="123">
        <v>13.253</v>
      </c>
      <c r="I68" s="123">
        <v>4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262</v>
      </c>
      <c r="D69" s="29">
        <v>160</v>
      </c>
      <c r="E69" s="29">
        <v>200</v>
      </c>
      <c r="F69" s="30"/>
      <c r="G69" s="30"/>
      <c r="H69" s="123">
        <v>0.619</v>
      </c>
      <c r="I69" s="123">
        <v>0.3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5317</v>
      </c>
      <c r="D70" s="37">
        <v>2260</v>
      </c>
      <c r="E70" s="37">
        <v>5200</v>
      </c>
      <c r="F70" s="38">
        <v>230.08849557522123</v>
      </c>
      <c r="G70" s="39"/>
      <c r="H70" s="124">
        <v>13.872</v>
      </c>
      <c r="I70" s="125">
        <v>4.3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142</v>
      </c>
      <c r="D72" s="29">
        <v>93</v>
      </c>
      <c r="E72" s="29">
        <v>93</v>
      </c>
      <c r="F72" s="30"/>
      <c r="G72" s="30"/>
      <c r="H72" s="123">
        <v>0.146</v>
      </c>
      <c r="I72" s="123">
        <v>0.012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45495</v>
      </c>
      <c r="D73" s="29">
        <v>45270</v>
      </c>
      <c r="E73" s="29">
        <v>45510</v>
      </c>
      <c r="F73" s="30"/>
      <c r="G73" s="30"/>
      <c r="H73" s="123">
        <v>111.463</v>
      </c>
      <c r="I73" s="123">
        <v>110.813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41463</v>
      </c>
      <c r="D74" s="29">
        <v>39600</v>
      </c>
      <c r="E74" s="29">
        <v>35000</v>
      </c>
      <c r="F74" s="30"/>
      <c r="G74" s="30"/>
      <c r="H74" s="123">
        <v>97.648</v>
      </c>
      <c r="I74" s="123">
        <v>62.01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2325</v>
      </c>
      <c r="D75" s="29">
        <v>2023</v>
      </c>
      <c r="E75" s="29">
        <v>2022</v>
      </c>
      <c r="F75" s="30"/>
      <c r="G75" s="30"/>
      <c r="H75" s="123">
        <v>3.611</v>
      </c>
      <c r="I75" s="123">
        <v>1.374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9750</v>
      </c>
      <c r="D76" s="29">
        <v>10450</v>
      </c>
      <c r="E76" s="29">
        <v>10475</v>
      </c>
      <c r="F76" s="30"/>
      <c r="G76" s="30"/>
      <c r="H76" s="123">
        <v>28.763</v>
      </c>
      <c r="I76" s="123">
        <v>16.72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5112</v>
      </c>
      <c r="D77" s="29">
        <v>5950</v>
      </c>
      <c r="E77" s="29">
        <v>6031</v>
      </c>
      <c r="F77" s="30"/>
      <c r="G77" s="30"/>
      <c r="H77" s="123">
        <v>12.05</v>
      </c>
      <c r="I77" s="123">
        <v>6.091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12657</v>
      </c>
      <c r="D78" s="29">
        <v>13482</v>
      </c>
      <c r="E78" s="29">
        <v>13482</v>
      </c>
      <c r="F78" s="30"/>
      <c r="G78" s="30"/>
      <c r="H78" s="123">
        <v>26.89</v>
      </c>
      <c r="I78" s="123">
        <v>9.437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80212</v>
      </c>
      <c r="D79" s="29">
        <v>80160</v>
      </c>
      <c r="E79" s="29">
        <v>80160</v>
      </c>
      <c r="F79" s="30"/>
      <c r="G79" s="30"/>
      <c r="H79" s="123">
        <v>165.074</v>
      </c>
      <c r="I79" s="123">
        <v>80.16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197156</v>
      </c>
      <c r="D80" s="37">
        <v>197028</v>
      </c>
      <c r="E80" s="37">
        <v>192773</v>
      </c>
      <c r="F80" s="38">
        <v>97.84040846986215</v>
      </c>
      <c r="G80" s="39"/>
      <c r="H80" s="124">
        <v>445.64500000000004</v>
      </c>
      <c r="I80" s="125">
        <v>286.617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278668</v>
      </c>
      <c r="D87" s="48">
        <v>268475</v>
      </c>
      <c r="E87" s="48">
        <v>269723</v>
      </c>
      <c r="F87" s="49">
        <v>100.46484775118726</v>
      </c>
      <c r="G87" s="39"/>
      <c r="H87" s="128">
        <v>664.402</v>
      </c>
      <c r="I87" s="129">
        <v>431.79900000000004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1635</v>
      </c>
      <c r="D9" s="29">
        <v>1392</v>
      </c>
      <c r="E9" s="29">
        <v>1391</v>
      </c>
      <c r="F9" s="30"/>
      <c r="G9" s="30"/>
      <c r="H9" s="123">
        <v>5.158</v>
      </c>
      <c r="I9" s="123">
        <v>5.496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3498</v>
      </c>
      <c r="D10" s="29">
        <v>2050</v>
      </c>
      <c r="E10" s="29">
        <v>2050</v>
      </c>
      <c r="F10" s="30"/>
      <c r="G10" s="30"/>
      <c r="H10" s="123">
        <v>9.532</v>
      </c>
      <c r="I10" s="123">
        <v>5.485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8140</v>
      </c>
      <c r="D11" s="29">
        <v>9123</v>
      </c>
      <c r="E11" s="29">
        <v>9123</v>
      </c>
      <c r="F11" s="30"/>
      <c r="G11" s="30"/>
      <c r="H11" s="123">
        <v>24.339</v>
      </c>
      <c r="I11" s="123">
        <v>20.201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175</v>
      </c>
      <c r="D12" s="29">
        <v>241</v>
      </c>
      <c r="E12" s="29">
        <v>241</v>
      </c>
      <c r="F12" s="30"/>
      <c r="G12" s="30"/>
      <c r="H12" s="123">
        <v>0.406</v>
      </c>
      <c r="I12" s="123">
        <v>0.425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13448</v>
      </c>
      <c r="D13" s="37">
        <v>12806</v>
      </c>
      <c r="E13" s="37">
        <v>12805</v>
      </c>
      <c r="F13" s="38">
        <v>99.99219116039356</v>
      </c>
      <c r="G13" s="39"/>
      <c r="H13" s="124">
        <v>39.434999999999995</v>
      </c>
      <c r="I13" s="125">
        <v>31.607000000000003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24">
        <v>0.106</v>
      </c>
      <c r="I15" s="125">
        <v>0.117</v>
      </c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24">
        <v>1.995</v>
      </c>
      <c r="I17" s="125">
        <v>1.501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3">
        <v>93.618</v>
      </c>
      <c r="I19" s="123">
        <v>106.292</v>
      </c>
      <c r="J19" s="123"/>
      <c r="K19" s="31"/>
    </row>
    <row r="20" spans="1:11" s="32" customFormat="1" ht="11.25" customHeight="1">
      <c r="A20" s="34" t="s">
        <v>16</v>
      </c>
      <c r="B20" s="28"/>
      <c r="C20" s="29">
        <v>1</v>
      </c>
      <c r="D20" s="29"/>
      <c r="E20" s="29"/>
      <c r="F20" s="30"/>
      <c r="G20" s="30"/>
      <c r="H20" s="123">
        <v>0.004</v>
      </c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24">
        <v>93.622</v>
      </c>
      <c r="I22" s="125">
        <v>106.292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84286</v>
      </c>
      <c r="D24" s="37">
        <v>81679</v>
      </c>
      <c r="E24" s="37">
        <v>80200</v>
      </c>
      <c r="F24" s="38">
        <v>98.18925305157997</v>
      </c>
      <c r="G24" s="39"/>
      <c r="H24" s="124">
        <v>345.07</v>
      </c>
      <c r="I24" s="125">
        <v>311.058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27309</v>
      </c>
      <c r="D26" s="37">
        <v>25020</v>
      </c>
      <c r="E26" s="37">
        <v>26025</v>
      </c>
      <c r="F26" s="38">
        <v>104.0167865707434</v>
      </c>
      <c r="G26" s="39"/>
      <c r="H26" s="124">
        <v>130.967</v>
      </c>
      <c r="I26" s="125">
        <v>72.04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85680</v>
      </c>
      <c r="D28" s="29">
        <v>83648</v>
      </c>
      <c r="E28" s="29">
        <v>82500</v>
      </c>
      <c r="F28" s="30"/>
      <c r="G28" s="30"/>
      <c r="H28" s="123">
        <v>268.577</v>
      </c>
      <c r="I28" s="123">
        <v>235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44907</v>
      </c>
      <c r="D29" s="29">
        <v>43577</v>
      </c>
      <c r="E29" s="29">
        <v>44850</v>
      </c>
      <c r="F29" s="30"/>
      <c r="G29" s="30"/>
      <c r="H29" s="123">
        <v>86.04799999999999</v>
      </c>
      <c r="I29" s="123">
        <v>58.77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128563</v>
      </c>
      <c r="D30" s="29">
        <v>122069</v>
      </c>
      <c r="E30" s="29">
        <v>120000</v>
      </c>
      <c r="F30" s="30"/>
      <c r="G30" s="30"/>
      <c r="H30" s="123">
        <v>337.83299999999997</v>
      </c>
      <c r="I30" s="123">
        <v>223.596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259150</v>
      </c>
      <c r="D31" s="37">
        <v>249294</v>
      </c>
      <c r="E31" s="37">
        <v>247350</v>
      </c>
      <c r="F31" s="38">
        <v>99.22019783869648</v>
      </c>
      <c r="G31" s="39"/>
      <c r="H31" s="124">
        <v>692.458</v>
      </c>
      <c r="I31" s="125">
        <v>517.366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24783</v>
      </c>
      <c r="D33" s="29">
        <v>24154</v>
      </c>
      <c r="E33" s="29">
        <v>19300</v>
      </c>
      <c r="F33" s="30"/>
      <c r="G33" s="30"/>
      <c r="H33" s="123">
        <v>76.26</v>
      </c>
      <c r="I33" s="123">
        <v>37.573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13838</v>
      </c>
      <c r="D34" s="29">
        <v>15530</v>
      </c>
      <c r="E34" s="29">
        <v>9518</v>
      </c>
      <c r="F34" s="30"/>
      <c r="G34" s="30"/>
      <c r="H34" s="123">
        <v>54.94199999999999</v>
      </c>
      <c r="I34" s="123">
        <v>23.017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56847</v>
      </c>
      <c r="D35" s="29">
        <v>57322</v>
      </c>
      <c r="E35" s="29">
        <v>57362</v>
      </c>
      <c r="F35" s="30"/>
      <c r="G35" s="30"/>
      <c r="H35" s="123">
        <v>213.694</v>
      </c>
      <c r="I35" s="123">
        <v>120.643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6310</v>
      </c>
      <c r="D36" s="29">
        <v>6310</v>
      </c>
      <c r="E36" s="29">
        <v>5993</v>
      </c>
      <c r="F36" s="30"/>
      <c r="G36" s="30"/>
      <c r="H36" s="123">
        <v>13.797</v>
      </c>
      <c r="I36" s="123">
        <v>4.964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101778</v>
      </c>
      <c r="D37" s="37">
        <v>103316</v>
      </c>
      <c r="E37" s="37">
        <v>92173</v>
      </c>
      <c r="F37" s="38">
        <v>89.21464245615394</v>
      </c>
      <c r="G37" s="39"/>
      <c r="H37" s="124">
        <v>358.693</v>
      </c>
      <c r="I37" s="125">
        <v>186.197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5096</v>
      </c>
      <c r="D39" s="37">
        <v>5020</v>
      </c>
      <c r="E39" s="37">
        <v>5608</v>
      </c>
      <c r="F39" s="38">
        <v>111.71314741035856</v>
      </c>
      <c r="G39" s="39"/>
      <c r="H39" s="124">
        <v>8.663</v>
      </c>
      <c r="I39" s="125">
        <v>8.33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36151</v>
      </c>
      <c r="D41" s="29">
        <v>29193</v>
      </c>
      <c r="E41" s="29">
        <v>29265</v>
      </c>
      <c r="F41" s="30"/>
      <c r="G41" s="30"/>
      <c r="H41" s="123">
        <v>75.419</v>
      </c>
      <c r="I41" s="123">
        <v>38.445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211245</v>
      </c>
      <c r="D42" s="29">
        <v>185670</v>
      </c>
      <c r="E42" s="29">
        <v>207936</v>
      </c>
      <c r="F42" s="30"/>
      <c r="G42" s="30"/>
      <c r="H42" s="123">
        <v>713.6070000000001</v>
      </c>
      <c r="I42" s="123">
        <v>504.871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59097</v>
      </c>
      <c r="D43" s="29">
        <v>45483</v>
      </c>
      <c r="E43" s="29">
        <v>42030</v>
      </c>
      <c r="F43" s="30"/>
      <c r="G43" s="30"/>
      <c r="H43" s="123">
        <v>199.46200000000002</v>
      </c>
      <c r="I43" s="123">
        <v>139.434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137192</v>
      </c>
      <c r="D44" s="29">
        <v>116681</v>
      </c>
      <c r="E44" s="29">
        <v>121656</v>
      </c>
      <c r="F44" s="30"/>
      <c r="G44" s="30"/>
      <c r="H44" s="123">
        <v>503.48600000000005</v>
      </c>
      <c r="I44" s="123">
        <v>351.475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70526</v>
      </c>
      <c r="D45" s="29">
        <v>57532</v>
      </c>
      <c r="E45" s="29">
        <v>63000</v>
      </c>
      <c r="F45" s="30"/>
      <c r="G45" s="30"/>
      <c r="H45" s="123">
        <v>207.314</v>
      </c>
      <c r="I45" s="123">
        <v>159.134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69503</v>
      </c>
      <c r="D46" s="29">
        <v>63989</v>
      </c>
      <c r="E46" s="29">
        <v>67050</v>
      </c>
      <c r="F46" s="30"/>
      <c r="G46" s="30"/>
      <c r="H46" s="123">
        <v>166.735</v>
      </c>
      <c r="I46" s="123">
        <v>104.546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111510</v>
      </c>
      <c r="D47" s="29">
        <v>92862</v>
      </c>
      <c r="E47" s="29">
        <v>78210</v>
      </c>
      <c r="F47" s="30"/>
      <c r="G47" s="30"/>
      <c r="H47" s="123">
        <v>256.33099999999996</v>
      </c>
      <c r="I47" s="123">
        <v>97.989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123250</v>
      </c>
      <c r="D48" s="29">
        <v>106498</v>
      </c>
      <c r="E48" s="29">
        <v>106800</v>
      </c>
      <c r="F48" s="30"/>
      <c r="G48" s="30"/>
      <c r="H48" s="123">
        <v>360.024</v>
      </c>
      <c r="I48" s="123">
        <v>228.211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76821</v>
      </c>
      <c r="D49" s="29">
        <v>55787</v>
      </c>
      <c r="E49" s="29">
        <v>55814</v>
      </c>
      <c r="F49" s="30"/>
      <c r="G49" s="30"/>
      <c r="H49" s="123">
        <v>147.18</v>
      </c>
      <c r="I49" s="123">
        <v>114.619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895295</v>
      </c>
      <c r="D50" s="37">
        <v>753695</v>
      </c>
      <c r="E50" s="37">
        <v>771761</v>
      </c>
      <c r="F50" s="38">
        <v>102.39699082520117</v>
      </c>
      <c r="G50" s="39"/>
      <c r="H50" s="124">
        <v>2629.558</v>
      </c>
      <c r="I50" s="125">
        <v>1738.724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27958</v>
      </c>
      <c r="D52" s="37">
        <v>26598</v>
      </c>
      <c r="E52" s="37">
        <v>19579</v>
      </c>
      <c r="F52" s="38">
        <v>73.61079780434619</v>
      </c>
      <c r="G52" s="39"/>
      <c r="H52" s="124">
        <v>78.199</v>
      </c>
      <c r="I52" s="125">
        <v>26.81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71750</v>
      </c>
      <c r="D54" s="29">
        <v>62507</v>
      </c>
      <c r="E54" s="29">
        <v>57750</v>
      </c>
      <c r="F54" s="30"/>
      <c r="G54" s="30"/>
      <c r="H54" s="123">
        <v>226.126</v>
      </c>
      <c r="I54" s="123">
        <v>135.925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50674</v>
      </c>
      <c r="D55" s="29">
        <v>45312</v>
      </c>
      <c r="E55" s="29">
        <v>45312</v>
      </c>
      <c r="F55" s="30"/>
      <c r="G55" s="30"/>
      <c r="H55" s="123">
        <v>142.154</v>
      </c>
      <c r="I55" s="123">
        <v>44.824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52562</v>
      </c>
      <c r="D56" s="29">
        <v>47650</v>
      </c>
      <c r="E56" s="29">
        <v>46550</v>
      </c>
      <c r="F56" s="30"/>
      <c r="G56" s="30"/>
      <c r="H56" s="123">
        <v>108.17</v>
      </c>
      <c r="I56" s="123">
        <v>41.61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77026</v>
      </c>
      <c r="D57" s="29">
        <v>75470</v>
      </c>
      <c r="E57" s="29">
        <v>69384</v>
      </c>
      <c r="F57" s="30"/>
      <c r="G57" s="30"/>
      <c r="H57" s="123">
        <v>250.914</v>
      </c>
      <c r="I57" s="123">
        <v>142.225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57973</v>
      </c>
      <c r="D58" s="29">
        <v>52874</v>
      </c>
      <c r="E58" s="29">
        <v>52900</v>
      </c>
      <c r="F58" s="30"/>
      <c r="G58" s="30"/>
      <c r="H58" s="123">
        <v>126.902</v>
      </c>
      <c r="I58" s="123">
        <v>42.808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309985</v>
      </c>
      <c r="D59" s="37">
        <v>283813</v>
      </c>
      <c r="E59" s="37">
        <v>271896</v>
      </c>
      <c r="F59" s="38">
        <v>95.8011084763559</v>
      </c>
      <c r="G59" s="39"/>
      <c r="H59" s="124">
        <v>854.2660000000001</v>
      </c>
      <c r="I59" s="125">
        <v>407.39200000000005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1482</v>
      </c>
      <c r="D61" s="29">
        <v>1412</v>
      </c>
      <c r="E61" s="29">
        <v>1283</v>
      </c>
      <c r="F61" s="30"/>
      <c r="G61" s="30"/>
      <c r="H61" s="123">
        <v>3.482</v>
      </c>
      <c r="I61" s="123">
        <v>1.498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720</v>
      </c>
      <c r="D62" s="29">
        <v>883</v>
      </c>
      <c r="E62" s="29">
        <v>883</v>
      </c>
      <c r="F62" s="30"/>
      <c r="G62" s="30"/>
      <c r="H62" s="123">
        <v>1.117</v>
      </c>
      <c r="I62" s="123">
        <v>0.663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2898</v>
      </c>
      <c r="D63" s="29">
        <v>2751</v>
      </c>
      <c r="E63" s="29">
        <v>2751</v>
      </c>
      <c r="F63" s="30"/>
      <c r="G63" s="30"/>
      <c r="H63" s="123">
        <v>5.332000000000001</v>
      </c>
      <c r="I63" s="123">
        <v>1.112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5100</v>
      </c>
      <c r="D64" s="37">
        <v>5046</v>
      </c>
      <c r="E64" s="37">
        <v>4917</v>
      </c>
      <c r="F64" s="38">
        <v>97.44351961950059</v>
      </c>
      <c r="G64" s="39"/>
      <c r="H64" s="124">
        <v>9.931000000000001</v>
      </c>
      <c r="I64" s="125">
        <v>3.273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11560</v>
      </c>
      <c r="D66" s="37">
        <v>11550</v>
      </c>
      <c r="E66" s="37">
        <v>8439</v>
      </c>
      <c r="F66" s="38">
        <v>73.06493506493507</v>
      </c>
      <c r="G66" s="39"/>
      <c r="H66" s="124">
        <v>24.541999999999998</v>
      </c>
      <c r="I66" s="125">
        <v>6.86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80536</v>
      </c>
      <c r="D68" s="29">
        <v>48600</v>
      </c>
      <c r="E68" s="29">
        <v>71000</v>
      </c>
      <c r="F68" s="30"/>
      <c r="G68" s="30"/>
      <c r="H68" s="123">
        <v>229.072</v>
      </c>
      <c r="I68" s="123">
        <v>94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4685</v>
      </c>
      <c r="D69" s="29">
        <v>2660</v>
      </c>
      <c r="E69" s="29">
        <v>4700</v>
      </c>
      <c r="F69" s="30"/>
      <c r="G69" s="30"/>
      <c r="H69" s="123">
        <v>14.682</v>
      </c>
      <c r="I69" s="123">
        <v>6.3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85221</v>
      </c>
      <c r="D70" s="37">
        <v>51260</v>
      </c>
      <c r="E70" s="37">
        <v>75700</v>
      </c>
      <c r="F70" s="38">
        <v>147.67850175575498</v>
      </c>
      <c r="G70" s="39"/>
      <c r="H70" s="124">
        <v>243.754</v>
      </c>
      <c r="I70" s="125">
        <v>100.3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3110</v>
      </c>
      <c r="D72" s="29">
        <v>2248</v>
      </c>
      <c r="E72" s="29">
        <v>2248</v>
      </c>
      <c r="F72" s="30"/>
      <c r="G72" s="30"/>
      <c r="H72" s="123">
        <v>3.496</v>
      </c>
      <c r="I72" s="123">
        <v>0.444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58398</v>
      </c>
      <c r="D73" s="29">
        <v>57320</v>
      </c>
      <c r="E73" s="29">
        <v>57630</v>
      </c>
      <c r="F73" s="30"/>
      <c r="G73" s="30"/>
      <c r="H73" s="123">
        <v>149.527</v>
      </c>
      <c r="I73" s="123">
        <v>146.367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67228</v>
      </c>
      <c r="D74" s="29">
        <v>62500</v>
      </c>
      <c r="E74" s="29">
        <v>58000</v>
      </c>
      <c r="F74" s="30"/>
      <c r="G74" s="30"/>
      <c r="H74" s="123">
        <v>159.163</v>
      </c>
      <c r="I74" s="123">
        <v>95.09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13902</v>
      </c>
      <c r="D75" s="29">
        <v>11799</v>
      </c>
      <c r="E75" s="29">
        <v>11769</v>
      </c>
      <c r="F75" s="30"/>
      <c r="G75" s="30"/>
      <c r="H75" s="123">
        <v>13.394</v>
      </c>
      <c r="I75" s="123">
        <v>6.941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14185</v>
      </c>
      <c r="D76" s="29">
        <v>14700</v>
      </c>
      <c r="E76" s="29">
        <v>14775</v>
      </c>
      <c r="F76" s="30"/>
      <c r="G76" s="30"/>
      <c r="H76" s="123">
        <v>40.959</v>
      </c>
      <c r="I76" s="123">
        <v>24.37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7533</v>
      </c>
      <c r="D77" s="29">
        <v>8597</v>
      </c>
      <c r="E77" s="29">
        <v>8661</v>
      </c>
      <c r="F77" s="30"/>
      <c r="G77" s="30"/>
      <c r="H77" s="123">
        <v>17.655</v>
      </c>
      <c r="I77" s="123">
        <v>8.351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18273</v>
      </c>
      <c r="D78" s="29">
        <v>18564</v>
      </c>
      <c r="E78" s="29">
        <v>18564</v>
      </c>
      <c r="F78" s="30"/>
      <c r="G78" s="30"/>
      <c r="H78" s="123">
        <v>39.615</v>
      </c>
      <c r="I78" s="123">
        <v>13.502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140436</v>
      </c>
      <c r="D79" s="29">
        <v>146120</v>
      </c>
      <c r="E79" s="29">
        <v>146120</v>
      </c>
      <c r="F79" s="30"/>
      <c r="G79" s="30"/>
      <c r="H79" s="123">
        <v>311.66700000000003</v>
      </c>
      <c r="I79" s="123">
        <v>165.908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323065</v>
      </c>
      <c r="D80" s="37">
        <v>321848</v>
      </c>
      <c r="E80" s="37">
        <v>317767</v>
      </c>
      <c r="F80" s="38">
        <v>98.73201014143322</v>
      </c>
      <c r="G80" s="39"/>
      <c r="H80" s="124">
        <v>735.4760000000001</v>
      </c>
      <c r="I80" s="125">
        <v>460.97299999999996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23">
        <v>0.125</v>
      </c>
      <c r="I82" s="123">
        <v>0.125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23">
        <v>0.148</v>
      </c>
      <c r="I83" s="123">
        <v>0.148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24">
        <v>0.273</v>
      </c>
      <c r="I84" s="125">
        <v>0.273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2171123</v>
      </c>
      <c r="D87" s="48">
        <v>1950400</v>
      </c>
      <c r="E87" s="48">
        <v>1954598</v>
      </c>
      <c r="F87" s="49">
        <v>100.21523789991797</v>
      </c>
      <c r="G87" s="39"/>
      <c r="H87" s="128">
        <v>6247.007999999999</v>
      </c>
      <c r="I87" s="129">
        <v>3979.1130000000007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/>
      <c r="D9" s="29"/>
      <c r="E9" s="29"/>
      <c r="F9" s="30"/>
      <c r="G9" s="30"/>
      <c r="H9" s="123"/>
      <c r="I9" s="123"/>
      <c r="J9" s="123"/>
      <c r="K9" s="31"/>
    </row>
    <row r="10" spans="1:11" s="32" customFormat="1" ht="11.25" customHeight="1">
      <c r="A10" s="34" t="s">
        <v>9</v>
      </c>
      <c r="B10" s="28"/>
      <c r="C10" s="29"/>
      <c r="D10" s="29"/>
      <c r="E10" s="29"/>
      <c r="F10" s="30"/>
      <c r="G10" s="30"/>
      <c r="H10" s="123"/>
      <c r="I10" s="123"/>
      <c r="J10" s="123"/>
      <c r="K10" s="31"/>
    </row>
    <row r="11" spans="1:11" s="32" customFormat="1" ht="11.25" customHeight="1">
      <c r="A11" s="27" t="s">
        <v>10</v>
      </c>
      <c r="B11" s="28"/>
      <c r="C11" s="29"/>
      <c r="D11" s="29"/>
      <c r="E11" s="29"/>
      <c r="F11" s="30"/>
      <c r="G11" s="30"/>
      <c r="H11" s="123"/>
      <c r="I11" s="123"/>
      <c r="J11" s="123"/>
      <c r="K11" s="31"/>
    </row>
    <row r="12" spans="1:11" s="32" customFormat="1" ht="11.25" customHeight="1">
      <c r="A12" s="34" t="s">
        <v>11</v>
      </c>
      <c r="B12" s="28"/>
      <c r="C12" s="29"/>
      <c r="D12" s="29"/>
      <c r="E12" s="29"/>
      <c r="F12" s="30"/>
      <c r="G12" s="30"/>
      <c r="H12" s="123"/>
      <c r="I12" s="123"/>
      <c r="J12" s="123"/>
      <c r="K12" s="31"/>
    </row>
    <row r="13" spans="1:11" s="23" customFormat="1" ht="11.25" customHeight="1">
      <c r="A13" s="35" t="s">
        <v>12</v>
      </c>
      <c r="B13" s="36"/>
      <c r="C13" s="37"/>
      <c r="D13" s="37"/>
      <c r="E13" s="37"/>
      <c r="F13" s="38"/>
      <c r="G13" s="39"/>
      <c r="H13" s="124"/>
      <c r="I13" s="125"/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/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/>
      <c r="D17" s="37"/>
      <c r="E17" s="37"/>
      <c r="F17" s="38"/>
      <c r="G17" s="39"/>
      <c r="H17" s="124"/>
      <c r="I17" s="125"/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/>
      <c r="D19" s="29"/>
      <c r="E19" s="29"/>
      <c r="F19" s="30"/>
      <c r="G19" s="30"/>
      <c r="H19" s="123"/>
      <c r="I19" s="123"/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/>
      <c r="D22" s="37"/>
      <c r="E22" s="37"/>
      <c r="F22" s="38"/>
      <c r="G22" s="39"/>
      <c r="H22" s="124"/>
      <c r="I22" s="125"/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/>
      <c r="D24" s="37"/>
      <c r="E24" s="37"/>
      <c r="F24" s="38"/>
      <c r="G24" s="39"/>
      <c r="H24" s="124"/>
      <c r="I24" s="125"/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/>
      <c r="D26" s="37"/>
      <c r="E26" s="37"/>
      <c r="F26" s="38"/>
      <c r="G26" s="39"/>
      <c r="H26" s="124"/>
      <c r="I26" s="125"/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2744</v>
      </c>
      <c r="D28" s="29">
        <v>2862</v>
      </c>
      <c r="E28" s="29">
        <v>2800</v>
      </c>
      <c r="F28" s="30"/>
      <c r="G28" s="30"/>
      <c r="H28" s="123">
        <v>8.459</v>
      </c>
      <c r="I28" s="123">
        <v>9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5345</v>
      </c>
      <c r="D29" s="29">
        <v>4444</v>
      </c>
      <c r="E29" s="29">
        <v>4488</v>
      </c>
      <c r="F29" s="30"/>
      <c r="G29" s="30"/>
      <c r="H29" s="123">
        <v>10.679</v>
      </c>
      <c r="I29" s="123">
        <v>1.471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3374</v>
      </c>
      <c r="D30" s="29">
        <v>6614</v>
      </c>
      <c r="E30" s="29">
        <v>6500</v>
      </c>
      <c r="F30" s="30"/>
      <c r="G30" s="30"/>
      <c r="H30" s="123">
        <v>6.649</v>
      </c>
      <c r="I30" s="123">
        <v>4.137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11463</v>
      </c>
      <c r="D31" s="37">
        <v>13920</v>
      </c>
      <c r="E31" s="37">
        <v>13788</v>
      </c>
      <c r="F31" s="38">
        <v>99.05172413793103</v>
      </c>
      <c r="G31" s="39"/>
      <c r="H31" s="124">
        <v>25.787</v>
      </c>
      <c r="I31" s="125">
        <v>14.608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319</v>
      </c>
      <c r="D33" s="29">
        <v>280</v>
      </c>
      <c r="E33" s="29">
        <v>290</v>
      </c>
      <c r="F33" s="30"/>
      <c r="G33" s="30"/>
      <c r="H33" s="123">
        <v>0.986</v>
      </c>
      <c r="I33" s="123">
        <v>0.352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648</v>
      </c>
      <c r="D34" s="29">
        <v>750</v>
      </c>
      <c r="E34" s="29">
        <v>600</v>
      </c>
      <c r="F34" s="30"/>
      <c r="G34" s="30"/>
      <c r="H34" s="123">
        <v>1.814</v>
      </c>
      <c r="I34" s="123">
        <v>0.985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386</v>
      </c>
      <c r="D35" s="29">
        <v>350</v>
      </c>
      <c r="E35" s="29">
        <v>350</v>
      </c>
      <c r="F35" s="30"/>
      <c r="G35" s="30"/>
      <c r="H35" s="123">
        <v>1.469</v>
      </c>
      <c r="I35" s="123">
        <v>0.69</v>
      </c>
      <c r="J35" s="123"/>
      <c r="K35" s="31"/>
    </row>
    <row r="36" spans="1:11" s="32" customFormat="1" ht="11.25" customHeight="1">
      <c r="A36" s="34" t="s">
        <v>28</v>
      </c>
      <c r="B36" s="28"/>
      <c r="C36" s="29"/>
      <c r="D36" s="29"/>
      <c r="E36" s="29"/>
      <c r="F36" s="30"/>
      <c r="G36" s="30"/>
      <c r="H36" s="123"/>
      <c r="I36" s="123"/>
      <c r="J36" s="123"/>
      <c r="K36" s="31"/>
    </row>
    <row r="37" spans="1:11" s="23" customFormat="1" ht="11.25" customHeight="1">
      <c r="A37" s="35" t="s">
        <v>29</v>
      </c>
      <c r="B37" s="36"/>
      <c r="C37" s="37">
        <v>1353</v>
      </c>
      <c r="D37" s="37">
        <v>1380</v>
      </c>
      <c r="E37" s="37">
        <v>1240</v>
      </c>
      <c r="F37" s="38">
        <v>89.85507246376811</v>
      </c>
      <c r="G37" s="39"/>
      <c r="H37" s="124">
        <v>4.269</v>
      </c>
      <c r="I37" s="125">
        <v>2.027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11182</v>
      </c>
      <c r="D39" s="37">
        <v>11200</v>
      </c>
      <c r="E39" s="37">
        <v>10300</v>
      </c>
      <c r="F39" s="38">
        <v>91.96428571428571</v>
      </c>
      <c r="G39" s="39"/>
      <c r="H39" s="124">
        <v>18.45</v>
      </c>
      <c r="I39" s="125">
        <v>18.2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4457</v>
      </c>
      <c r="D41" s="29">
        <v>2494</v>
      </c>
      <c r="E41" s="29">
        <v>2500</v>
      </c>
      <c r="F41" s="30"/>
      <c r="G41" s="30"/>
      <c r="H41" s="123">
        <v>9.047</v>
      </c>
      <c r="I41" s="123">
        <v>2.283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4500</v>
      </c>
      <c r="D42" s="29">
        <v>4200</v>
      </c>
      <c r="E42" s="29">
        <v>4400</v>
      </c>
      <c r="F42" s="30"/>
      <c r="G42" s="30"/>
      <c r="H42" s="123">
        <v>15.62</v>
      </c>
      <c r="I42" s="123">
        <v>9.782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1400</v>
      </c>
      <c r="D43" s="29">
        <v>1000</v>
      </c>
      <c r="E43" s="29">
        <v>1000</v>
      </c>
      <c r="F43" s="30"/>
      <c r="G43" s="30"/>
      <c r="H43" s="123">
        <v>2.758</v>
      </c>
      <c r="I43" s="123">
        <v>1.53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23">
        <v>35.7</v>
      </c>
      <c r="I44" s="123">
        <v>23.292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700</v>
      </c>
      <c r="D45" s="29">
        <v>650</v>
      </c>
      <c r="E45" s="29">
        <v>600</v>
      </c>
      <c r="F45" s="30"/>
      <c r="G45" s="30"/>
      <c r="H45" s="123">
        <v>1.82</v>
      </c>
      <c r="I45" s="123">
        <v>1.203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10000</v>
      </c>
      <c r="D46" s="29">
        <v>8500</v>
      </c>
      <c r="E46" s="29">
        <v>8000</v>
      </c>
      <c r="F46" s="30"/>
      <c r="G46" s="30"/>
      <c r="H46" s="123">
        <v>24.42</v>
      </c>
      <c r="I46" s="123">
        <v>14.748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5040</v>
      </c>
      <c r="D47" s="29">
        <v>5050</v>
      </c>
      <c r="E47" s="29">
        <v>5050</v>
      </c>
      <c r="F47" s="30"/>
      <c r="G47" s="30"/>
      <c r="H47" s="123">
        <v>11.347</v>
      </c>
      <c r="I47" s="123">
        <v>4.705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1750</v>
      </c>
      <c r="D48" s="29">
        <v>1750</v>
      </c>
      <c r="E48" s="29">
        <v>1750</v>
      </c>
      <c r="F48" s="30"/>
      <c r="G48" s="30"/>
      <c r="H48" s="123">
        <v>5.093</v>
      </c>
      <c r="I48" s="123">
        <v>3.326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2953</v>
      </c>
      <c r="D49" s="29">
        <v>2854</v>
      </c>
      <c r="E49" s="29">
        <v>2854</v>
      </c>
      <c r="F49" s="30"/>
      <c r="G49" s="30"/>
      <c r="H49" s="123">
        <v>6.1</v>
      </c>
      <c r="I49" s="123">
        <v>5.667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40800</v>
      </c>
      <c r="D50" s="37">
        <v>36498</v>
      </c>
      <c r="E50" s="37">
        <v>36154</v>
      </c>
      <c r="F50" s="38">
        <v>99.0574826017864</v>
      </c>
      <c r="G50" s="39"/>
      <c r="H50" s="124">
        <v>111.90499999999999</v>
      </c>
      <c r="I50" s="125">
        <v>66.536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597</v>
      </c>
      <c r="D52" s="37">
        <v>359</v>
      </c>
      <c r="E52" s="37">
        <v>685</v>
      </c>
      <c r="F52" s="38">
        <v>190.80779944289694</v>
      </c>
      <c r="G52" s="39"/>
      <c r="H52" s="124">
        <v>1.574</v>
      </c>
      <c r="I52" s="125">
        <v>0.296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22000</v>
      </c>
      <c r="D54" s="29">
        <v>19440</v>
      </c>
      <c r="E54" s="29">
        <v>19000</v>
      </c>
      <c r="F54" s="30"/>
      <c r="G54" s="30"/>
      <c r="H54" s="123">
        <v>53.65</v>
      </c>
      <c r="I54" s="123">
        <v>13.876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40236</v>
      </c>
      <c r="D55" s="29">
        <v>41043</v>
      </c>
      <c r="E55" s="29">
        <v>41043</v>
      </c>
      <c r="F55" s="30"/>
      <c r="G55" s="30"/>
      <c r="H55" s="123">
        <v>119.184</v>
      </c>
      <c r="I55" s="123">
        <v>36.528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36450</v>
      </c>
      <c r="D56" s="29">
        <v>12200</v>
      </c>
      <c r="E56" s="29">
        <v>16500</v>
      </c>
      <c r="F56" s="30"/>
      <c r="G56" s="30"/>
      <c r="H56" s="123">
        <v>84.437</v>
      </c>
      <c r="I56" s="123">
        <v>11.9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3361</v>
      </c>
      <c r="D57" s="29">
        <v>2491</v>
      </c>
      <c r="E57" s="29">
        <v>3207</v>
      </c>
      <c r="F57" s="30"/>
      <c r="G57" s="30"/>
      <c r="H57" s="123">
        <v>10.325</v>
      </c>
      <c r="I57" s="123">
        <v>3.963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18804</v>
      </c>
      <c r="D58" s="29">
        <v>12446</v>
      </c>
      <c r="E58" s="29">
        <v>12400</v>
      </c>
      <c r="F58" s="30"/>
      <c r="G58" s="30"/>
      <c r="H58" s="123">
        <v>44.548</v>
      </c>
      <c r="I58" s="123">
        <v>9.772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120851</v>
      </c>
      <c r="D59" s="37">
        <v>87620</v>
      </c>
      <c r="E59" s="37">
        <v>92150</v>
      </c>
      <c r="F59" s="38">
        <v>105.17005249942936</v>
      </c>
      <c r="G59" s="39"/>
      <c r="H59" s="124">
        <v>312.144</v>
      </c>
      <c r="I59" s="125">
        <v>76.039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649</v>
      </c>
      <c r="D61" s="29">
        <v>252</v>
      </c>
      <c r="E61" s="29">
        <v>225</v>
      </c>
      <c r="F61" s="30"/>
      <c r="G61" s="30"/>
      <c r="H61" s="123">
        <v>1.116</v>
      </c>
      <c r="I61" s="123">
        <v>0.256</v>
      </c>
      <c r="J61" s="123"/>
      <c r="K61" s="31"/>
    </row>
    <row r="62" spans="1:11" s="32" customFormat="1" ht="11.25" customHeight="1">
      <c r="A62" s="34" t="s">
        <v>49</v>
      </c>
      <c r="B62" s="28"/>
      <c r="C62" s="29"/>
      <c r="D62" s="29">
        <v>42</v>
      </c>
      <c r="E62" s="29">
        <v>42</v>
      </c>
      <c r="F62" s="30"/>
      <c r="G62" s="30"/>
      <c r="H62" s="123"/>
      <c r="I62" s="123">
        <v>0.03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169</v>
      </c>
      <c r="D63" s="29">
        <v>296</v>
      </c>
      <c r="E63" s="29">
        <v>296</v>
      </c>
      <c r="F63" s="30"/>
      <c r="G63" s="30"/>
      <c r="H63" s="123">
        <v>0.338</v>
      </c>
      <c r="I63" s="123">
        <v>0.166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818</v>
      </c>
      <c r="D64" s="37">
        <v>590</v>
      </c>
      <c r="E64" s="37">
        <v>563</v>
      </c>
      <c r="F64" s="38">
        <v>95.42372881355932</v>
      </c>
      <c r="G64" s="39"/>
      <c r="H64" s="124">
        <v>1.4540000000000002</v>
      </c>
      <c r="I64" s="125">
        <v>0.45200000000000007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10450</v>
      </c>
      <c r="D66" s="37">
        <v>10450</v>
      </c>
      <c r="E66" s="37">
        <v>5810</v>
      </c>
      <c r="F66" s="38">
        <v>55.59808612440192</v>
      </c>
      <c r="G66" s="39"/>
      <c r="H66" s="124">
        <v>33.194</v>
      </c>
      <c r="I66" s="125">
        <v>9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1001</v>
      </c>
      <c r="D68" s="29">
        <v>1500</v>
      </c>
      <c r="E68" s="29">
        <v>2500</v>
      </c>
      <c r="F68" s="30"/>
      <c r="G68" s="30"/>
      <c r="H68" s="123">
        <v>2.248</v>
      </c>
      <c r="I68" s="123">
        <v>1.5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9</v>
      </c>
      <c r="D69" s="29">
        <v>40</v>
      </c>
      <c r="E69" s="29">
        <v>100</v>
      </c>
      <c r="F69" s="30"/>
      <c r="G69" s="30"/>
      <c r="H69" s="123">
        <v>0.011</v>
      </c>
      <c r="I69" s="123">
        <v>0.05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1010</v>
      </c>
      <c r="D70" s="37">
        <v>1540</v>
      </c>
      <c r="E70" s="37">
        <v>2600</v>
      </c>
      <c r="F70" s="38">
        <v>168.83116883116884</v>
      </c>
      <c r="G70" s="39"/>
      <c r="H70" s="124">
        <v>2.2590000000000003</v>
      </c>
      <c r="I70" s="125">
        <v>1.55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23">
        <v>8.813</v>
      </c>
      <c r="I72" s="123">
        <v>1.013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550</v>
      </c>
      <c r="D73" s="29">
        <v>590</v>
      </c>
      <c r="E73" s="29">
        <v>548</v>
      </c>
      <c r="F73" s="30"/>
      <c r="G73" s="30"/>
      <c r="H73" s="123">
        <v>1.664</v>
      </c>
      <c r="I73" s="123">
        <v>1.77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10458</v>
      </c>
      <c r="D74" s="29">
        <v>13280</v>
      </c>
      <c r="E74" s="29">
        <v>14000</v>
      </c>
      <c r="F74" s="30"/>
      <c r="G74" s="30"/>
      <c r="H74" s="123">
        <v>23.148</v>
      </c>
      <c r="I74" s="123">
        <v>15.936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20147</v>
      </c>
      <c r="D75" s="29">
        <v>14055</v>
      </c>
      <c r="E75" s="29">
        <v>14074</v>
      </c>
      <c r="F75" s="30"/>
      <c r="G75" s="30"/>
      <c r="H75" s="123">
        <v>15.07</v>
      </c>
      <c r="I75" s="123">
        <v>7.309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70</v>
      </c>
      <c r="D76" s="29">
        <v>140</v>
      </c>
      <c r="E76" s="29">
        <v>150</v>
      </c>
      <c r="F76" s="30"/>
      <c r="G76" s="30"/>
      <c r="H76" s="123">
        <v>0.182</v>
      </c>
      <c r="I76" s="123">
        <v>0.126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1376</v>
      </c>
      <c r="D77" s="29">
        <v>2078</v>
      </c>
      <c r="E77" s="29">
        <v>2067</v>
      </c>
      <c r="F77" s="30"/>
      <c r="G77" s="30"/>
      <c r="H77" s="123">
        <v>2.2</v>
      </c>
      <c r="I77" s="123">
        <v>1.364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150</v>
      </c>
      <c r="D78" s="29">
        <v>678</v>
      </c>
      <c r="E78" s="29">
        <v>678</v>
      </c>
      <c r="F78" s="30"/>
      <c r="G78" s="30"/>
      <c r="H78" s="123">
        <v>0.415</v>
      </c>
      <c r="I78" s="123">
        <v>0.65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3225</v>
      </c>
      <c r="D79" s="29">
        <v>5340</v>
      </c>
      <c r="E79" s="29">
        <v>5340</v>
      </c>
      <c r="F79" s="30"/>
      <c r="G79" s="30"/>
      <c r="H79" s="123">
        <v>7.6</v>
      </c>
      <c r="I79" s="123">
        <v>4.272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43830</v>
      </c>
      <c r="D80" s="37">
        <v>45047</v>
      </c>
      <c r="E80" s="37">
        <v>45743</v>
      </c>
      <c r="F80" s="38">
        <v>101.5450529447022</v>
      </c>
      <c r="G80" s="39"/>
      <c r="H80" s="124">
        <v>59.092000000000006</v>
      </c>
      <c r="I80" s="125">
        <v>32.440000000000005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/>
      <c r="D82" s="29"/>
      <c r="E82" s="29"/>
      <c r="F82" s="30"/>
      <c r="G82" s="30"/>
      <c r="H82" s="123"/>
      <c r="I82" s="123"/>
      <c r="J82" s="123"/>
      <c r="K82" s="31"/>
    </row>
    <row r="83" spans="1:11" s="32" customFormat="1" ht="11.25" customHeight="1">
      <c r="A83" s="34" t="s">
        <v>66</v>
      </c>
      <c r="B83" s="28"/>
      <c r="C83" s="29"/>
      <c r="D83" s="29"/>
      <c r="E83" s="29"/>
      <c r="F83" s="30"/>
      <c r="G83" s="30"/>
      <c r="H83" s="123"/>
      <c r="I83" s="123"/>
      <c r="J83" s="123"/>
      <c r="K83" s="31"/>
    </row>
    <row r="84" spans="1:11" s="23" customFormat="1" ht="11.25" customHeight="1">
      <c r="A84" s="35" t="s">
        <v>67</v>
      </c>
      <c r="B84" s="36"/>
      <c r="C84" s="37"/>
      <c r="D84" s="37"/>
      <c r="E84" s="37"/>
      <c r="F84" s="38"/>
      <c r="G84" s="39"/>
      <c r="H84" s="124"/>
      <c r="I84" s="125"/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242354</v>
      </c>
      <c r="D87" s="48">
        <v>208604</v>
      </c>
      <c r="E87" s="48">
        <v>209033</v>
      </c>
      <c r="F87" s="49">
        <v>100.20565281586163</v>
      </c>
      <c r="G87" s="39"/>
      <c r="H87" s="128">
        <v>570.128</v>
      </c>
      <c r="I87" s="129">
        <v>221.14800000000002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203</v>
      </c>
      <c r="D9" s="29">
        <v>500</v>
      </c>
      <c r="E9" s="29">
        <v>500</v>
      </c>
      <c r="F9" s="30"/>
      <c r="G9" s="30"/>
      <c r="H9" s="123">
        <v>0.472</v>
      </c>
      <c r="I9" s="123">
        <v>1.95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49</v>
      </c>
      <c r="D10" s="29">
        <v>70</v>
      </c>
      <c r="E10" s="29">
        <v>70</v>
      </c>
      <c r="F10" s="30"/>
      <c r="G10" s="30"/>
      <c r="H10" s="123">
        <v>0.116</v>
      </c>
      <c r="I10" s="123">
        <v>0.245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646</v>
      </c>
      <c r="D11" s="29">
        <v>750</v>
      </c>
      <c r="E11" s="29">
        <v>750</v>
      </c>
      <c r="F11" s="30"/>
      <c r="G11" s="30"/>
      <c r="H11" s="123">
        <v>1.567</v>
      </c>
      <c r="I11" s="123">
        <v>2.925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7</v>
      </c>
      <c r="D12" s="29">
        <v>19</v>
      </c>
      <c r="E12" s="29">
        <v>19</v>
      </c>
      <c r="F12" s="30"/>
      <c r="G12" s="30"/>
      <c r="H12" s="123">
        <v>0.015</v>
      </c>
      <c r="I12" s="123">
        <v>0.072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905</v>
      </c>
      <c r="D13" s="37">
        <v>1339</v>
      </c>
      <c r="E13" s="37">
        <v>1339</v>
      </c>
      <c r="F13" s="38">
        <v>100</v>
      </c>
      <c r="G13" s="39"/>
      <c r="H13" s="124">
        <v>2.17</v>
      </c>
      <c r="I13" s="125">
        <v>5.191999999999999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>
        <v>1</v>
      </c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156</v>
      </c>
      <c r="D17" s="37">
        <v>137</v>
      </c>
      <c r="E17" s="37">
        <v>142</v>
      </c>
      <c r="F17" s="38">
        <v>103.64963503649635</v>
      </c>
      <c r="G17" s="39"/>
      <c r="H17" s="124">
        <v>0.329</v>
      </c>
      <c r="I17" s="125">
        <v>0.158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14416</v>
      </c>
      <c r="D19" s="29">
        <v>12857</v>
      </c>
      <c r="E19" s="29">
        <v>12857</v>
      </c>
      <c r="F19" s="30"/>
      <c r="G19" s="30"/>
      <c r="H19" s="123">
        <v>63.43</v>
      </c>
      <c r="I19" s="123">
        <v>70.713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14416</v>
      </c>
      <c r="D22" s="37">
        <v>12857</v>
      </c>
      <c r="E22" s="37">
        <v>12857</v>
      </c>
      <c r="F22" s="38">
        <v>100</v>
      </c>
      <c r="G22" s="39"/>
      <c r="H22" s="124">
        <v>63.43</v>
      </c>
      <c r="I22" s="125">
        <v>70.713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67363</v>
      </c>
      <c r="D24" s="37">
        <v>69580</v>
      </c>
      <c r="E24" s="37">
        <v>70000</v>
      </c>
      <c r="F24" s="38">
        <v>100.6036217303823</v>
      </c>
      <c r="G24" s="39"/>
      <c r="H24" s="124">
        <v>260.962</v>
      </c>
      <c r="I24" s="125">
        <v>227.649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17241</v>
      </c>
      <c r="D26" s="37">
        <v>19000</v>
      </c>
      <c r="E26" s="37">
        <v>18000</v>
      </c>
      <c r="F26" s="38">
        <v>94.73684210526316</v>
      </c>
      <c r="G26" s="39"/>
      <c r="H26" s="124">
        <v>78.882</v>
      </c>
      <c r="I26" s="125">
        <v>51.5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165953</v>
      </c>
      <c r="D28" s="29">
        <v>173109</v>
      </c>
      <c r="E28" s="29">
        <v>170000</v>
      </c>
      <c r="F28" s="30"/>
      <c r="G28" s="30"/>
      <c r="H28" s="123">
        <v>535.386</v>
      </c>
      <c r="I28" s="123">
        <v>480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100171</v>
      </c>
      <c r="D29" s="29">
        <v>96795</v>
      </c>
      <c r="E29" s="29">
        <v>99699</v>
      </c>
      <c r="F29" s="30"/>
      <c r="G29" s="30"/>
      <c r="H29" s="123">
        <v>216.071</v>
      </c>
      <c r="I29" s="123">
        <v>60.099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165310</v>
      </c>
      <c r="D30" s="29">
        <v>160716</v>
      </c>
      <c r="E30" s="29">
        <v>160500</v>
      </c>
      <c r="F30" s="30"/>
      <c r="G30" s="30"/>
      <c r="H30" s="123">
        <v>434.191</v>
      </c>
      <c r="I30" s="123">
        <v>243.861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431434</v>
      </c>
      <c r="D31" s="37">
        <v>430620</v>
      </c>
      <c r="E31" s="37">
        <v>430199</v>
      </c>
      <c r="F31" s="38">
        <v>99.90223398820305</v>
      </c>
      <c r="G31" s="39"/>
      <c r="H31" s="124">
        <v>1185.648</v>
      </c>
      <c r="I31" s="125">
        <v>783.96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32771</v>
      </c>
      <c r="D33" s="29">
        <v>35718</v>
      </c>
      <c r="E33" s="29">
        <v>28710</v>
      </c>
      <c r="F33" s="30"/>
      <c r="G33" s="30"/>
      <c r="H33" s="123">
        <v>90.263</v>
      </c>
      <c r="I33" s="123">
        <v>34.889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15552</v>
      </c>
      <c r="D34" s="29">
        <v>18000</v>
      </c>
      <c r="E34" s="29">
        <v>14400</v>
      </c>
      <c r="F34" s="30"/>
      <c r="G34" s="30"/>
      <c r="H34" s="123">
        <v>54.858</v>
      </c>
      <c r="I34" s="123">
        <v>29.806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96171</v>
      </c>
      <c r="D35" s="29">
        <v>98150</v>
      </c>
      <c r="E35" s="29">
        <v>98150</v>
      </c>
      <c r="F35" s="30"/>
      <c r="G35" s="30"/>
      <c r="H35" s="123">
        <v>365.845</v>
      </c>
      <c r="I35" s="123">
        <v>216.582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12701</v>
      </c>
      <c r="D36" s="29">
        <v>12701</v>
      </c>
      <c r="E36" s="29">
        <v>13018</v>
      </c>
      <c r="F36" s="30"/>
      <c r="G36" s="30"/>
      <c r="H36" s="123">
        <v>27.463</v>
      </c>
      <c r="I36" s="123">
        <v>7.545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157195</v>
      </c>
      <c r="D37" s="37">
        <v>164569</v>
      </c>
      <c r="E37" s="37">
        <v>154278</v>
      </c>
      <c r="F37" s="38">
        <v>93.74669591478346</v>
      </c>
      <c r="G37" s="39"/>
      <c r="H37" s="124">
        <v>538.429</v>
      </c>
      <c r="I37" s="125">
        <v>288.822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7454</v>
      </c>
      <c r="D39" s="37">
        <v>7500</v>
      </c>
      <c r="E39" s="37">
        <v>7500</v>
      </c>
      <c r="F39" s="38">
        <v>100</v>
      </c>
      <c r="G39" s="39"/>
      <c r="H39" s="124">
        <v>12.3</v>
      </c>
      <c r="I39" s="125">
        <v>12.1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47254</v>
      </c>
      <c r="D41" s="29">
        <v>42928</v>
      </c>
      <c r="E41" s="29">
        <v>43150</v>
      </c>
      <c r="F41" s="30"/>
      <c r="G41" s="30"/>
      <c r="H41" s="123">
        <v>104.806</v>
      </c>
      <c r="I41" s="123">
        <v>48.64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140362</v>
      </c>
      <c r="D42" s="29">
        <v>135372</v>
      </c>
      <c r="E42" s="29">
        <v>141056</v>
      </c>
      <c r="F42" s="30"/>
      <c r="G42" s="30"/>
      <c r="H42" s="123">
        <v>495.208</v>
      </c>
      <c r="I42" s="123">
        <v>331.172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19681</v>
      </c>
      <c r="D43" s="29">
        <v>20009</v>
      </c>
      <c r="E43" s="29">
        <v>21000</v>
      </c>
      <c r="F43" s="30"/>
      <c r="G43" s="30"/>
      <c r="H43" s="123">
        <v>50.224</v>
      </c>
      <c r="I43" s="123">
        <v>46.69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103091</v>
      </c>
      <c r="D44" s="29">
        <v>96963</v>
      </c>
      <c r="E44" s="29">
        <v>98770</v>
      </c>
      <c r="F44" s="30"/>
      <c r="G44" s="30"/>
      <c r="H44" s="123">
        <v>366.388</v>
      </c>
      <c r="I44" s="123">
        <v>225.784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36293</v>
      </c>
      <c r="D45" s="29">
        <v>30891</v>
      </c>
      <c r="E45" s="29">
        <v>31900</v>
      </c>
      <c r="F45" s="30"/>
      <c r="G45" s="30"/>
      <c r="H45" s="123">
        <v>102.556</v>
      </c>
      <c r="I45" s="123">
        <v>73.093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57845</v>
      </c>
      <c r="D46" s="29">
        <v>57106</v>
      </c>
      <c r="E46" s="29">
        <v>60600</v>
      </c>
      <c r="F46" s="30"/>
      <c r="G46" s="30"/>
      <c r="H46" s="123">
        <v>149.242</v>
      </c>
      <c r="I46" s="123">
        <v>98.554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71079</v>
      </c>
      <c r="D47" s="29">
        <v>70875</v>
      </c>
      <c r="E47" s="29">
        <v>83200</v>
      </c>
      <c r="F47" s="30"/>
      <c r="G47" s="30"/>
      <c r="H47" s="123">
        <v>168.352</v>
      </c>
      <c r="I47" s="123">
        <v>71.145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170902</v>
      </c>
      <c r="D48" s="29">
        <v>160015</v>
      </c>
      <c r="E48" s="29">
        <v>159500</v>
      </c>
      <c r="F48" s="30"/>
      <c r="G48" s="30"/>
      <c r="H48" s="123">
        <v>500.839</v>
      </c>
      <c r="I48" s="123">
        <v>309.458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58875</v>
      </c>
      <c r="D49" s="29">
        <v>54226</v>
      </c>
      <c r="E49" s="29">
        <v>54226</v>
      </c>
      <c r="F49" s="30"/>
      <c r="G49" s="30"/>
      <c r="H49" s="123">
        <v>120.329</v>
      </c>
      <c r="I49" s="123">
        <v>107.658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705382</v>
      </c>
      <c r="D50" s="37">
        <v>668385</v>
      </c>
      <c r="E50" s="37">
        <v>693402</v>
      </c>
      <c r="F50" s="38">
        <v>103.74290266837227</v>
      </c>
      <c r="G50" s="39"/>
      <c r="H50" s="124">
        <v>2057.944</v>
      </c>
      <c r="I50" s="125">
        <v>1312.194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40112</v>
      </c>
      <c r="D52" s="37">
        <v>34479</v>
      </c>
      <c r="E52" s="37">
        <v>45909</v>
      </c>
      <c r="F52" s="38">
        <v>133.15061341686243</v>
      </c>
      <c r="G52" s="39"/>
      <c r="H52" s="124">
        <v>113.961</v>
      </c>
      <c r="I52" s="125">
        <v>29.012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96995</v>
      </c>
      <c r="D54" s="29">
        <v>97970</v>
      </c>
      <c r="E54" s="29">
        <v>96000</v>
      </c>
      <c r="F54" s="30"/>
      <c r="G54" s="30"/>
      <c r="H54" s="123">
        <v>291.374</v>
      </c>
      <c r="I54" s="123">
        <v>148.805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93884</v>
      </c>
      <c r="D55" s="29">
        <v>95765</v>
      </c>
      <c r="E55" s="29">
        <v>95765</v>
      </c>
      <c r="F55" s="30"/>
      <c r="G55" s="30"/>
      <c r="H55" s="123">
        <v>262.851</v>
      </c>
      <c r="I55" s="123">
        <v>80.443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206896</v>
      </c>
      <c r="D56" s="29">
        <v>223040</v>
      </c>
      <c r="E56" s="29">
        <v>225500</v>
      </c>
      <c r="F56" s="30"/>
      <c r="G56" s="30"/>
      <c r="H56" s="123">
        <v>479.361</v>
      </c>
      <c r="I56" s="123">
        <v>213.75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80868</v>
      </c>
      <c r="D57" s="29">
        <v>76976</v>
      </c>
      <c r="E57" s="29">
        <v>76976</v>
      </c>
      <c r="F57" s="30"/>
      <c r="G57" s="30"/>
      <c r="H57" s="123">
        <v>248.522</v>
      </c>
      <c r="I57" s="123">
        <v>128.316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118374</v>
      </c>
      <c r="D58" s="29">
        <v>125842</v>
      </c>
      <c r="E58" s="29">
        <v>125900</v>
      </c>
      <c r="F58" s="30"/>
      <c r="G58" s="30"/>
      <c r="H58" s="123">
        <v>286.058</v>
      </c>
      <c r="I58" s="123">
        <v>98.755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597017</v>
      </c>
      <c r="D59" s="37">
        <v>619593</v>
      </c>
      <c r="E59" s="37">
        <v>620141</v>
      </c>
      <c r="F59" s="38">
        <v>100.08844515674</v>
      </c>
      <c r="G59" s="39"/>
      <c r="H59" s="124">
        <v>1568.166</v>
      </c>
      <c r="I59" s="125">
        <v>670.069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1925</v>
      </c>
      <c r="D61" s="29">
        <v>2271</v>
      </c>
      <c r="E61" s="29">
        <v>2044</v>
      </c>
      <c r="F61" s="30"/>
      <c r="G61" s="30"/>
      <c r="H61" s="123">
        <v>3.5</v>
      </c>
      <c r="I61" s="123">
        <v>2.3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2877</v>
      </c>
      <c r="D62" s="29">
        <v>2611</v>
      </c>
      <c r="E62" s="29">
        <v>2611</v>
      </c>
      <c r="F62" s="30"/>
      <c r="G62" s="30"/>
      <c r="H62" s="123">
        <v>3.89</v>
      </c>
      <c r="I62" s="123">
        <v>2.084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7465</v>
      </c>
      <c r="D63" s="29">
        <v>6704</v>
      </c>
      <c r="E63" s="29">
        <v>6704</v>
      </c>
      <c r="F63" s="30"/>
      <c r="G63" s="30"/>
      <c r="H63" s="123">
        <v>15.062</v>
      </c>
      <c r="I63" s="123">
        <v>3.772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12267</v>
      </c>
      <c r="D64" s="37">
        <v>11586</v>
      </c>
      <c r="E64" s="37">
        <v>11359</v>
      </c>
      <c r="F64" s="38">
        <v>98.04073882271707</v>
      </c>
      <c r="G64" s="39"/>
      <c r="H64" s="124">
        <v>22.451999999999998</v>
      </c>
      <c r="I64" s="125">
        <v>8.156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9586</v>
      </c>
      <c r="D66" s="37">
        <v>9580</v>
      </c>
      <c r="E66" s="37">
        <v>13556</v>
      </c>
      <c r="F66" s="38">
        <v>141.50313152400835</v>
      </c>
      <c r="G66" s="39"/>
      <c r="H66" s="124">
        <v>24.415</v>
      </c>
      <c r="I66" s="125">
        <v>7.1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45293</v>
      </c>
      <c r="D68" s="29">
        <v>29500</v>
      </c>
      <c r="E68" s="29">
        <v>50000</v>
      </c>
      <c r="F68" s="30"/>
      <c r="G68" s="30"/>
      <c r="H68" s="123">
        <v>120.762</v>
      </c>
      <c r="I68" s="123">
        <v>36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699</v>
      </c>
      <c r="D69" s="29">
        <v>710</v>
      </c>
      <c r="E69" s="29">
        <v>700</v>
      </c>
      <c r="F69" s="30"/>
      <c r="G69" s="30"/>
      <c r="H69" s="123">
        <v>1.17</v>
      </c>
      <c r="I69" s="123">
        <v>0.85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45992</v>
      </c>
      <c r="D70" s="37">
        <v>30210</v>
      </c>
      <c r="E70" s="37">
        <v>50700</v>
      </c>
      <c r="F70" s="38">
        <v>167.82522343594837</v>
      </c>
      <c r="G70" s="39"/>
      <c r="H70" s="124">
        <v>121.932</v>
      </c>
      <c r="I70" s="125">
        <v>36.85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/>
      <c r="D72" s="29"/>
      <c r="E72" s="29"/>
      <c r="F72" s="30"/>
      <c r="G72" s="30"/>
      <c r="H72" s="123"/>
      <c r="I72" s="123"/>
      <c r="J72" s="123"/>
      <c r="K72" s="31"/>
    </row>
    <row r="73" spans="1:11" s="32" customFormat="1" ht="11.25" customHeight="1">
      <c r="A73" s="34" t="s">
        <v>57</v>
      </c>
      <c r="B73" s="28"/>
      <c r="C73" s="29">
        <v>6330</v>
      </c>
      <c r="D73" s="29">
        <v>8263</v>
      </c>
      <c r="E73" s="29">
        <v>6240</v>
      </c>
      <c r="F73" s="30"/>
      <c r="G73" s="30"/>
      <c r="H73" s="123">
        <v>18.8</v>
      </c>
      <c r="I73" s="123">
        <v>24.64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4233</v>
      </c>
      <c r="D74" s="29">
        <v>4020</v>
      </c>
      <c r="E74" s="29">
        <v>4000</v>
      </c>
      <c r="F74" s="30"/>
      <c r="G74" s="30"/>
      <c r="H74" s="123">
        <v>8.241</v>
      </c>
      <c r="I74" s="123">
        <v>4.18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13080</v>
      </c>
      <c r="D75" s="29">
        <v>18631</v>
      </c>
      <c r="E75" s="29">
        <v>18657</v>
      </c>
      <c r="F75" s="30"/>
      <c r="G75" s="30"/>
      <c r="H75" s="123">
        <v>10.333</v>
      </c>
      <c r="I75" s="123">
        <v>9.689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590</v>
      </c>
      <c r="D76" s="29">
        <v>935</v>
      </c>
      <c r="E76" s="29">
        <v>955</v>
      </c>
      <c r="F76" s="30"/>
      <c r="G76" s="30"/>
      <c r="H76" s="123">
        <v>1.543</v>
      </c>
      <c r="I76" s="123">
        <v>0.842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4128</v>
      </c>
      <c r="D77" s="29">
        <v>3251</v>
      </c>
      <c r="E77" s="29">
        <v>3233</v>
      </c>
      <c r="F77" s="30"/>
      <c r="G77" s="30"/>
      <c r="H77" s="123">
        <v>7.342</v>
      </c>
      <c r="I77" s="123">
        <v>2.441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9641</v>
      </c>
      <c r="D78" s="29">
        <v>10700</v>
      </c>
      <c r="E78" s="29">
        <v>10700</v>
      </c>
      <c r="F78" s="30"/>
      <c r="G78" s="30"/>
      <c r="H78" s="123">
        <v>22.56</v>
      </c>
      <c r="I78" s="123">
        <v>10.75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11029</v>
      </c>
      <c r="D79" s="29">
        <v>17060</v>
      </c>
      <c r="E79" s="29">
        <v>17060</v>
      </c>
      <c r="F79" s="30"/>
      <c r="G79" s="30"/>
      <c r="H79" s="123">
        <v>27.197</v>
      </c>
      <c r="I79" s="123">
        <v>17.06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49031</v>
      </c>
      <c r="D80" s="37">
        <v>62860</v>
      </c>
      <c r="E80" s="37">
        <v>60845</v>
      </c>
      <c r="F80" s="38">
        <v>96.7944638880051</v>
      </c>
      <c r="G80" s="39"/>
      <c r="H80" s="124">
        <v>96.016</v>
      </c>
      <c r="I80" s="125">
        <v>69.602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58</v>
      </c>
      <c r="D82" s="29">
        <v>58</v>
      </c>
      <c r="E82" s="29">
        <v>58</v>
      </c>
      <c r="F82" s="30"/>
      <c r="G82" s="30"/>
      <c r="H82" s="123">
        <v>0.093</v>
      </c>
      <c r="I82" s="123">
        <v>0.093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33</v>
      </c>
      <c r="D83" s="29">
        <v>33</v>
      </c>
      <c r="E83" s="29">
        <v>33</v>
      </c>
      <c r="F83" s="30"/>
      <c r="G83" s="30"/>
      <c r="H83" s="123">
        <v>0.034</v>
      </c>
      <c r="I83" s="123">
        <v>0.034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91</v>
      </c>
      <c r="D84" s="37">
        <v>91</v>
      </c>
      <c r="E84" s="37">
        <v>91</v>
      </c>
      <c r="F84" s="38">
        <v>100</v>
      </c>
      <c r="G84" s="39"/>
      <c r="H84" s="124">
        <v>0.127</v>
      </c>
      <c r="I84" s="125">
        <v>0.127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2155642</v>
      </c>
      <c r="D87" s="48">
        <v>2142386</v>
      </c>
      <c r="E87" s="48">
        <v>2190319</v>
      </c>
      <c r="F87" s="49">
        <v>102.23736525537414</v>
      </c>
      <c r="G87" s="39"/>
      <c r="H87" s="128">
        <v>6147.1630000000005</v>
      </c>
      <c r="I87" s="129">
        <v>3573.2039999999997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="90" zoomScaleSheetLayoutView="90" zoomScalePageLayoutView="0" workbookViewId="0" topLeftCell="A1">
      <selection activeCell="L86" sqref="L86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1" t="s">
        <v>70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2</v>
      </c>
      <c r="B4" s="8"/>
      <c r="C4" s="162" t="s">
        <v>3</v>
      </c>
      <c r="D4" s="163"/>
      <c r="E4" s="163"/>
      <c r="F4" s="164"/>
      <c r="G4" s="8"/>
      <c r="H4" s="165" t="s">
        <v>4</v>
      </c>
      <c r="I4" s="166"/>
      <c r="J4" s="166"/>
      <c r="K4" s="167"/>
    </row>
    <row r="5" spans="1:11" s="9" customFormat="1" ht="11.25" customHeight="1" thickBot="1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6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19" t="s">
        <v>271</v>
      </c>
      <c r="D7" s="20" t="s">
        <v>7</v>
      </c>
      <c r="E7" s="20">
        <v>12</v>
      </c>
      <c r="F7" s="21" t="s">
        <v>269</v>
      </c>
      <c r="G7" s="22"/>
      <c r="H7" s="19" t="s">
        <v>271</v>
      </c>
      <c r="I7" s="20" t="s">
        <v>7</v>
      </c>
      <c r="J7" s="20"/>
      <c r="K7" s="21" t="s">
        <v>269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8</v>
      </c>
      <c r="B9" s="28"/>
      <c r="C9" s="29">
        <v>203</v>
      </c>
      <c r="D9" s="29">
        <v>500</v>
      </c>
      <c r="E9" s="29">
        <v>500</v>
      </c>
      <c r="F9" s="30"/>
      <c r="G9" s="30"/>
      <c r="H9" s="123">
        <v>0.472</v>
      </c>
      <c r="I9" s="123">
        <v>1.95</v>
      </c>
      <c r="J9" s="123"/>
      <c r="K9" s="31"/>
    </row>
    <row r="10" spans="1:11" s="32" customFormat="1" ht="11.25" customHeight="1">
      <c r="A10" s="34" t="s">
        <v>9</v>
      </c>
      <c r="B10" s="28"/>
      <c r="C10" s="29">
        <v>49</v>
      </c>
      <c r="D10" s="29">
        <v>70</v>
      </c>
      <c r="E10" s="29">
        <v>70</v>
      </c>
      <c r="F10" s="30"/>
      <c r="G10" s="30"/>
      <c r="H10" s="123">
        <v>0.116</v>
      </c>
      <c r="I10" s="123">
        <v>0.245</v>
      </c>
      <c r="J10" s="123"/>
      <c r="K10" s="31"/>
    </row>
    <row r="11" spans="1:11" s="32" customFormat="1" ht="11.25" customHeight="1">
      <c r="A11" s="27" t="s">
        <v>10</v>
      </c>
      <c r="B11" s="28"/>
      <c r="C11" s="29">
        <v>646</v>
      </c>
      <c r="D11" s="29">
        <v>750</v>
      </c>
      <c r="E11" s="29">
        <v>750</v>
      </c>
      <c r="F11" s="30"/>
      <c r="G11" s="30"/>
      <c r="H11" s="123">
        <v>1.567</v>
      </c>
      <c r="I11" s="123">
        <v>2.925</v>
      </c>
      <c r="J11" s="123"/>
      <c r="K11" s="31"/>
    </row>
    <row r="12" spans="1:11" s="32" customFormat="1" ht="11.25" customHeight="1">
      <c r="A12" s="34" t="s">
        <v>11</v>
      </c>
      <c r="B12" s="28"/>
      <c r="C12" s="29">
        <v>7</v>
      </c>
      <c r="D12" s="29">
        <v>19</v>
      </c>
      <c r="E12" s="29">
        <v>19</v>
      </c>
      <c r="F12" s="30"/>
      <c r="G12" s="30"/>
      <c r="H12" s="123">
        <v>0.015</v>
      </c>
      <c r="I12" s="123">
        <v>0.072</v>
      </c>
      <c r="J12" s="123"/>
      <c r="K12" s="31"/>
    </row>
    <row r="13" spans="1:11" s="23" customFormat="1" ht="11.25" customHeight="1">
      <c r="A13" s="35" t="s">
        <v>12</v>
      </c>
      <c r="B13" s="36"/>
      <c r="C13" s="37">
        <v>905</v>
      </c>
      <c r="D13" s="37">
        <v>1339</v>
      </c>
      <c r="E13" s="37">
        <v>1339</v>
      </c>
      <c r="F13" s="38">
        <v>100</v>
      </c>
      <c r="G13" s="39"/>
      <c r="H13" s="124">
        <v>2.17</v>
      </c>
      <c r="I13" s="125">
        <v>5.191999999999999</v>
      </c>
      <c r="J13" s="125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3"/>
      <c r="I14" s="123"/>
      <c r="J14" s="123"/>
      <c r="K14" s="31"/>
    </row>
    <row r="15" spans="1:11" s="23" customFormat="1" ht="11.25" customHeight="1">
      <c r="A15" s="35" t="s">
        <v>13</v>
      </c>
      <c r="B15" s="36"/>
      <c r="C15" s="37"/>
      <c r="D15" s="37"/>
      <c r="E15" s="37">
        <v>1</v>
      </c>
      <c r="F15" s="38"/>
      <c r="G15" s="39"/>
      <c r="H15" s="124"/>
      <c r="I15" s="125"/>
      <c r="J15" s="125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3"/>
      <c r="I16" s="123"/>
      <c r="J16" s="123"/>
      <c r="K16" s="31"/>
    </row>
    <row r="17" spans="1:11" s="23" customFormat="1" ht="11.25" customHeight="1">
      <c r="A17" s="35" t="s">
        <v>14</v>
      </c>
      <c r="B17" s="36"/>
      <c r="C17" s="37">
        <v>156</v>
      </c>
      <c r="D17" s="37">
        <v>137</v>
      </c>
      <c r="E17" s="37">
        <v>142</v>
      </c>
      <c r="F17" s="38">
        <v>103.64963503649635</v>
      </c>
      <c r="G17" s="39"/>
      <c r="H17" s="124">
        <v>0.329</v>
      </c>
      <c r="I17" s="125">
        <v>0.158</v>
      </c>
      <c r="J17" s="125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3"/>
      <c r="I18" s="123"/>
      <c r="J18" s="123"/>
      <c r="K18" s="31"/>
    </row>
    <row r="19" spans="1:11" s="32" customFormat="1" ht="11.25" customHeight="1">
      <c r="A19" s="27" t="s">
        <v>15</v>
      </c>
      <c r="B19" s="28"/>
      <c r="C19" s="29">
        <v>14416</v>
      </c>
      <c r="D19" s="29">
        <v>12857</v>
      </c>
      <c r="E19" s="29">
        <v>12857</v>
      </c>
      <c r="F19" s="30"/>
      <c r="G19" s="30"/>
      <c r="H19" s="123">
        <v>63.43</v>
      </c>
      <c r="I19" s="123">
        <v>70.713</v>
      </c>
      <c r="J19" s="123"/>
      <c r="K19" s="31"/>
    </row>
    <row r="20" spans="1:11" s="32" customFormat="1" ht="11.25" customHeight="1">
      <c r="A20" s="34" t="s">
        <v>16</v>
      </c>
      <c r="B20" s="28"/>
      <c r="C20" s="29"/>
      <c r="D20" s="29"/>
      <c r="E20" s="29"/>
      <c r="F20" s="30"/>
      <c r="G20" s="30"/>
      <c r="H20" s="123"/>
      <c r="I20" s="123"/>
      <c r="J20" s="123"/>
      <c r="K20" s="31"/>
    </row>
    <row r="21" spans="1:11" s="32" customFormat="1" ht="11.25" customHeight="1">
      <c r="A21" s="34" t="s">
        <v>17</v>
      </c>
      <c r="B21" s="28"/>
      <c r="C21" s="29"/>
      <c r="D21" s="29"/>
      <c r="E21" s="29"/>
      <c r="F21" s="30"/>
      <c r="G21" s="30"/>
      <c r="H21" s="123"/>
      <c r="I21" s="123"/>
      <c r="J21" s="123"/>
      <c r="K21" s="31"/>
    </row>
    <row r="22" spans="1:11" s="23" customFormat="1" ht="11.25" customHeight="1">
      <c r="A22" s="35" t="s">
        <v>18</v>
      </c>
      <c r="B22" s="36"/>
      <c r="C22" s="37">
        <v>14416</v>
      </c>
      <c r="D22" s="37">
        <v>12857</v>
      </c>
      <c r="E22" s="37">
        <v>12857</v>
      </c>
      <c r="F22" s="38">
        <v>100</v>
      </c>
      <c r="G22" s="39"/>
      <c r="H22" s="124">
        <v>63.43</v>
      </c>
      <c r="I22" s="125">
        <v>70.713</v>
      </c>
      <c r="J22" s="125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3"/>
      <c r="I23" s="123"/>
      <c r="J23" s="123"/>
      <c r="K23" s="31"/>
    </row>
    <row r="24" spans="1:11" s="23" customFormat="1" ht="11.25" customHeight="1">
      <c r="A24" s="35" t="s">
        <v>19</v>
      </c>
      <c r="B24" s="36"/>
      <c r="C24" s="37">
        <v>67363</v>
      </c>
      <c r="D24" s="37">
        <v>69580</v>
      </c>
      <c r="E24" s="37">
        <v>70000</v>
      </c>
      <c r="F24" s="38">
        <v>100.6036217303823</v>
      </c>
      <c r="G24" s="39"/>
      <c r="H24" s="124">
        <v>260.962</v>
      </c>
      <c r="I24" s="125">
        <v>227.649</v>
      </c>
      <c r="J24" s="125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3"/>
      <c r="I25" s="123"/>
      <c r="J25" s="123"/>
      <c r="K25" s="31"/>
    </row>
    <row r="26" spans="1:11" s="23" customFormat="1" ht="11.25" customHeight="1">
      <c r="A26" s="35" t="s">
        <v>20</v>
      </c>
      <c r="B26" s="36"/>
      <c r="C26" s="37">
        <v>17241</v>
      </c>
      <c r="D26" s="37">
        <v>19000</v>
      </c>
      <c r="E26" s="37">
        <v>18000</v>
      </c>
      <c r="F26" s="38">
        <v>94.73684210526316</v>
      </c>
      <c r="G26" s="39"/>
      <c r="H26" s="124">
        <v>78.882</v>
      </c>
      <c r="I26" s="125">
        <v>51.5</v>
      </c>
      <c r="J26" s="125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3"/>
      <c r="I27" s="123"/>
      <c r="J27" s="123"/>
      <c r="K27" s="31"/>
    </row>
    <row r="28" spans="1:11" s="32" customFormat="1" ht="11.25" customHeight="1">
      <c r="A28" s="34" t="s">
        <v>21</v>
      </c>
      <c r="B28" s="28"/>
      <c r="C28" s="29">
        <v>168697</v>
      </c>
      <c r="D28" s="29">
        <v>175971</v>
      </c>
      <c r="E28" s="29">
        <v>172800</v>
      </c>
      <c r="F28" s="30"/>
      <c r="G28" s="30"/>
      <c r="H28" s="123">
        <v>543.8449999999999</v>
      </c>
      <c r="I28" s="123">
        <v>489</v>
      </c>
      <c r="J28" s="123"/>
      <c r="K28" s="31"/>
    </row>
    <row r="29" spans="1:11" s="32" customFormat="1" ht="11.25" customHeight="1">
      <c r="A29" s="34" t="s">
        <v>22</v>
      </c>
      <c r="B29" s="28"/>
      <c r="C29" s="29">
        <v>105516</v>
      </c>
      <c r="D29" s="29">
        <v>101239</v>
      </c>
      <c r="E29" s="29">
        <v>104187</v>
      </c>
      <c r="F29" s="30"/>
      <c r="G29" s="30"/>
      <c r="H29" s="123">
        <v>226.75</v>
      </c>
      <c r="I29" s="123">
        <v>61.57</v>
      </c>
      <c r="J29" s="123"/>
      <c r="K29" s="31"/>
    </row>
    <row r="30" spans="1:11" s="32" customFormat="1" ht="11.25" customHeight="1">
      <c r="A30" s="34" t="s">
        <v>23</v>
      </c>
      <c r="B30" s="28"/>
      <c r="C30" s="29">
        <v>168684</v>
      </c>
      <c r="D30" s="29">
        <v>167330</v>
      </c>
      <c r="E30" s="29">
        <v>167000</v>
      </c>
      <c r="F30" s="30"/>
      <c r="G30" s="30"/>
      <c r="H30" s="123">
        <v>440.84</v>
      </c>
      <c r="I30" s="123">
        <v>247.998</v>
      </c>
      <c r="J30" s="123"/>
      <c r="K30" s="31"/>
    </row>
    <row r="31" spans="1:11" s="23" customFormat="1" ht="11.25" customHeight="1">
      <c r="A31" s="41" t="s">
        <v>24</v>
      </c>
      <c r="B31" s="36"/>
      <c r="C31" s="37">
        <v>442897</v>
      </c>
      <c r="D31" s="37">
        <v>444540</v>
      </c>
      <c r="E31" s="37">
        <v>443987</v>
      </c>
      <c r="F31" s="38">
        <v>99.87560174562469</v>
      </c>
      <c r="G31" s="39"/>
      <c r="H31" s="124">
        <v>1211.435</v>
      </c>
      <c r="I31" s="125">
        <v>798.568</v>
      </c>
      <c r="J31" s="125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3"/>
      <c r="I32" s="123"/>
      <c r="J32" s="123"/>
      <c r="K32" s="31"/>
    </row>
    <row r="33" spans="1:11" s="32" customFormat="1" ht="11.25" customHeight="1">
      <c r="A33" s="34" t="s">
        <v>25</v>
      </c>
      <c r="B33" s="28"/>
      <c r="C33" s="29">
        <v>33090</v>
      </c>
      <c r="D33" s="29">
        <v>35998</v>
      </c>
      <c r="E33" s="29">
        <v>29000</v>
      </c>
      <c r="F33" s="30"/>
      <c r="G33" s="30"/>
      <c r="H33" s="123">
        <v>91.24900000000001</v>
      </c>
      <c r="I33" s="123">
        <v>35.241</v>
      </c>
      <c r="J33" s="123"/>
      <c r="K33" s="31"/>
    </row>
    <row r="34" spans="1:11" s="32" customFormat="1" ht="11.25" customHeight="1">
      <c r="A34" s="34" t="s">
        <v>26</v>
      </c>
      <c r="B34" s="28"/>
      <c r="C34" s="29">
        <v>16200</v>
      </c>
      <c r="D34" s="29">
        <v>18750</v>
      </c>
      <c r="E34" s="29">
        <v>15000</v>
      </c>
      <c r="F34" s="30"/>
      <c r="G34" s="30"/>
      <c r="H34" s="123">
        <v>56.672</v>
      </c>
      <c r="I34" s="123">
        <v>30.791</v>
      </c>
      <c r="J34" s="123"/>
      <c r="K34" s="31"/>
    </row>
    <row r="35" spans="1:11" s="32" customFormat="1" ht="11.25" customHeight="1">
      <c r="A35" s="34" t="s">
        <v>27</v>
      </c>
      <c r="B35" s="28"/>
      <c r="C35" s="29">
        <v>96557</v>
      </c>
      <c r="D35" s="29">
        <v>98500</v>
      </c>
      <c r="E35" s="29">
        <v>98500</v>
      </c>
      <c r="F35" s="30"/>
      <c r="G35" s="30"/>
      <c r="H35" s="123">
        <v>367.314</v>
      </c>
      <c r="I35" s="123">
        <v>217.272</v>
      </c>
      <c r="J35" s="123"/>
      <c r="K35" s="31"/>
    </row>
    <row r="36" spans="1:11" s="32" customFormat="1" ht="11.25" customHeight="1">
      <c r="A36" s="34" t="s">
        <v>28</v>
      </c>
      <c r="B36" s="28"/>
      <c r="C36" s="29">
        <v>12701</v>
      </c>
      <c r="D36" s="29">
        <v>12701</v>
      </c>
      <c r="E36" s="29">
        <v>13018</v>
      </c>
      <c r="F36" s="30"/>
      <c r="G36" s="30"/>
      <c r="H36" s="123">
        <v>27.463</v>
      </c>
      <c r="I36" s="123">
        <v>7.545</v>
      </c>
      <c r="J36" s="123"/>
      <c r="K36" s="31"/>
    </row>
    <row r="37" spans="1:11" s="23" customFormat="1" ht="11.25" customHeight="1">
      <c r="A37" s="35" t="s">
        <v>29</v>
      </c>
      <c r="B37" s="36"/>
      <c r="C37" s="37">
        <v>158548</v>
      </c>
      <c r="D37" s="37">
        <v>165949</v>
      </c>
      <c r="E37" s="37">
        <v>155518</v>
      </c>
      <c r="F37" s="38">
        <v>93.71433392186756</v>
      </c>
      <c r="G37" s="39"/>
      <c r="H37" s="124">
        <v>542.698</v>
      </c>
      <c r="I37" s="125">
        <v>290.849</v>
      </c>
      <c r="J37" s="125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3"/>
      <c r="I38" s="123"/>
      <c r="J38" s="123"/>
      <c r="K38" s="31"/>
    </row>
    <row r="39" spans="1:11" s="23" customFormat="1" ht="11.25" customHeight="1">
      <c r="A39" s="35" t="s">
        <v>30</v>
      </c>
      <c r="B39" s="36"/>
      <c r="C39" s="37">
        <v>18636</v>
      </c>
      <c r="D39" s="37">
        <v>18700</v>
      </c>
      <c r="E39" s="37">
        <v>17800</v>
      </c>
      <c r="F39" s="38">
        <v>95.18716577540107</v>
      </c>
      <c r="G39" s="39"/>
      <c r="H39" s="124">
        <v>30.75</v>
      </c>
      <c r="I39" s="125">
        <v>30.3</v>
      </c>
      <c r="J39" s="125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3"/>
      <c r="I40" s="123"/>
      <c r="J40" s="123"/>
      <c r="K40" s="31"/>
    </row>
    <row r="41" spans="1:11" s="32" customFormat="1" ht="11.25" customHeight="1">
      <c r="A41" s="27" t="s">
        <v>31</v>
      </c>
      <c r="B41" s="28"/>
      <c r="C41" s="29">
        <v>51711</v>
      </c>
      <c r="D41" s="29">
        <v>45422</v>
      </c>
      <c r="E41" s="29">
        <v>45650</v>
      </c>
      <c r="F41" s="30"/>
      <c r="G41" s="30"/>
      <c r="H41" s="123">
        <v>113.853</v>
      </c>
      <c r="I41" s="123">
        <v>50.923</v>
      </c>
      <c r="J41" s="123"/>
      <c r="K41" s="31"/>
    </row>
    <row r="42" spans="1:11" s="32" customFormat="1" ht="11.25" customHeight="1">
      <c r="A42" s="34" t="s">
        <v>32</v>
      </c>
      <c r="B42" s="28"/>
      <c r="C42" s="29">
        <v>144862</v>
      </c>
      <c r="D42" s="29">
        <v>139572</v>
      </c>
      <c r="E42" s="29">
        <v>145456</v>
      </c>
      <c r="F42" s="30"/>
      <c r="G42" s="30"/>
      <c r="H42" s="123">
        <v>510.82800000000003</v>
      </c>
      <c r="I42" s="123">
        <v>340.954</v>
      </c>
      <c r="J42" s="123"/>
      <c r="K42" s="31"/>
    </row>
    <row r="43" spans="1:11" s="32" customFormat="1" ht="11.25" customHeight="1">
      <c r="A43" s="34" t="s">
        <v>33</v>
      </c>
      <c r="B43" s="28"/>
      <c r="C43" s="29">
        <v>21081</v>
      </c>
      <c r="D43" s="29">
        <v>21009</v>
      </c>
      <c r="E43" s="29">
        <v>22000</v>
      </c>
      <c r="F43" s="30"/>
      <c r="G43" s="30"/>
      <c r="H43" s="123">
        <v>52.982</v>
      </c>
      <c r="I43" s="123">
        <v>48.22</v>
      </c>
      <c r="J43" s="123"/>
      <c r="K43" s="31"/>
    </row>
    <row r="44" spans="1:11" s="32" customFormat="1" ht="11.25" customHeight="1">
      <c r="A44" s="34" t="s">
        <v>34</v>
      </c>
      <c r="B44" s="28"/>
      <c r="C44" s="29">
        <v>113091</v>
      </c>
      <c r="D44" s="29">
        <v>106963</v>
      </c>
      <c r="E44" s="29">
        <v>108770</v>
      </c>
      <c r="F44" s="30"/>
      <c r="G44" s="30"/>
      <c r="H44" s="123">
        <v>402.08799999999997</v>
      </c>
      <c r="I44" s="123">
        <v>249.076</v>
      </c>
      <c r="J44" s="123"/>
      <c r="K44" s="31"/>
    </row>
    <row r="45" spans="1:11" s="32" customFormat="1" ht="11.25" customHeight="1">
      <c r="A45" s="34" t="s">
        <v>35</v>
      </c>
      <c r="B45" s="28"/>
      <c r="C45" s="29">
        <v>36993</v>
      </c>
      <c r="D45" s="29">
        <v>31541</v>
      </c>
      <c r="E45" s="29">
        <v>32500</v>
      </c>
      <c r="F45" s="30"/>
      <c r="G45" s="30"/>
      <c r="H45" s="123">
        <v>104.37599999999999</v>
      </c>
      <c r="I45" s="123">
        <v>74.296</v>
      </c>
      <c r="J45" s="123"/>
      <c r="K45" s="31"/>
    </row>
    <row r="46" spans="1:11" s="32" customFormat="1" ht="11.25" customHeight="1">
      <c r="A46" s="34" t="s">
        <v>36</v>
      </c>
      <c r="B46" s="28"/>
      <c r="C46" s="29">
        <v>67845</v>
      </c>
      <c r="D46" s="29">
        <v>65606</v>
      </c>
      <c r="E46" s="29">
        <v>68600</v>
      </c>
      <c r="F46" s="30"/>
      <c r="G46" s="30"/>
      <c r="H46" s="123">
        <v>173.66199999999998</v>
      </c>
      <c r="I46" s="123">
        <v>113.302</v>
      </c>
      <c r="J46" s="123"/>
      <c r="K46" s="31"/>
    </row>
    <row r="47" spans="1:11" s="32" customFormat="1" ht="11.25" customHeight="1">
      <c r="A47" s="34" t="s">
        <v>37</v>
      </c>
      <c r="B47" s="28"/>
      <c r="C47" s="29">
        <v>76119</v>
      </c>
      <c r="D47" s="29">
        <v>75925</v>
      </c>
      <c r="E47" s="29">
        <v>88250</v>
      </c>
      <c r="F47" s="30"/>
      <c r="G47" s="30"/>
      <c r="H47" s="123">
        <v>179.699</v>
      </c>
      <c r="I47" s="123">
        <v>75.85</v>
      </c>
      <c r="J47" s="123"/>
      <c r="K47" s="31"/>
    </row>
    <row r="48" spans="1:11" s="32" customFormat="1" ht="11.25" customHeight="1">
      <c r="A48" s="34" t="s">
        <v>38</v>
      </c>
      <c r="B48" s="28"/>
      <c r="C48" s="29">
        <v>172652</v>
      </c>
      <c r="D48" s="29">
        <v>161765</v>
      </c>
      <c r="E48" s="29">
        <v>161250</v>
      </c>
      <c r="F48" s="30"/>
      <c r="G48" s="30"/>
      <c r="H48" s="123">
        <v>505.932</v>
      </c>
      <c r="I48" s="123">
        <v>312.784</v>
      </c>
      <c r="J48" s="123"/>
      <c r="K48" s="31"/>
    </row>
    <row r="49" spans="1:11" s="32" customFormat="1" ht="11.25" customHeight="1">
      <c r="A49" s="34" t="s">
        <v>39</v>
      </c>
      <c r="B49" s="28"/>
      <c r="C49" s="29">
        <v>61828</v>
      </c>
      <c r="D49" s="29">
        <v>57080</v>
      </c>
      <c r="E49" s="29">
        <v>57080</v>
      </c>
      <c r="F49" s="30"/>
      <c r="G49" s="30"/>
      <c r="H49" s="123">
        <v>126.42899999999999</v>
      </c>
      <c r="I49" s="123">
        <v>113.325</v>
      </c>
      <c r="J49" s="123"/>
      <c r="K49" s="31"/>
    </row>
    <row r="50" spans="1:11" s="23" customFormat="1" ht="11.25" customHeight="1">
      <c r="A50" s="41" t="s">
        <v>40</v>
      </c>
      <c r="B50" s="36"/>
      <c r="C50" s="37">
        <v>746182</v>
      </c>
      <c r="D50" s="37">
        <v>704883</v>
      </c>
      <c r="E50" s="37">
        <v>729556</v>
      </c>
      <c r="F50" s="38">
        <v>103.50029721244519</v>
      </c>
      <c r="G50" s="39"/>
      <c r="H50" s="124">
        <v>2169.849</v>
      </c>
      <c r="I50" s="125">
        <v>1378.7300000000002</v>
      </c>
      <c r="J50" s="125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3"/>
      <c r="I51" s="123"/>
      <c r="J51" s="123"/>
      <c r="K51" s="31"/>
    </row>
    <row r="52" spans="1:11" s="23" customFormat="1" ht="11.25" customHeight="1">
      <c r="A52" s="35" t="s">
        <v>41</v>
      </c>
      <c r="B52" s="36"/>
      <c r="C52" s="37">
        <v>40709</v>
      </c>
      <c r="D52" s="37">
        <v>34838</v>
      </c>
      <c r="E52" s="37">
        <v>46594</v>
      </c>
      <c r="F52" s="38">
        <v>133.74476146736322</v>
      </c>
      <c r="G52" s="39"/>
      <c r="H52" s="124">
        <v>115.535</v>
      </c>
      <c r="I52" s="125">
        <v>29.308</v>
      </c>
      <c r="J52" s="125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3"/>
      <c r="I53" s="123"/>
      <c r="J53" s="123"/>
      <c r="K53" s="31"/>
    </row>
    <row r="54" spans="1:11" s="32" customFormat="1" ht="11.25" customHeight="1">
      <c r="A54" s="34" t="s">
        <v>42</v>
      </c>
      <c r="B54" s="28"/>
      <c r="C54" s="29">
        <v>118995</v>
      </c>
      <c r="D54" s="29">
        <v>117410</v>
      </c>
      <c r="E54" s="29">
        <v>115000</v>
      </c>
      <c r="F54" s="30"/>
      <c r="G54" s="30"/>
      <c r="H54" s="123">
        <v>345.024</v>
      </c>
      <c r="I54" s="123">
        <v>162.681</v>
      </c>
      <c r="J54" s="123"/>
      <c r="K54" s="31"/>
    </row>
    <row r="55" spans="1:11" s="32" customFormat="1" ht="11.25" customHeight="1">
      <c r="A55" s="34" t="s">
        <v>43</v>
      </c>
      <c r="B55" s="28"/>
      <c r="C55" s="29">
        <v>134120</v>
      </c>
      <c r="D55" s="29">
        <v>136808</v>
      </c>
      <c r="E55" s="29">
        <v>136808</v>
      </c>
      <c r="F55" s="30"/>
      <c r="G55" s="30"/>
      <c r="H55" s="123">
        <v>382.03499999999997</v>
      </c>
      <c r="I55" s="123">
        <v>116.971</v>
      </c>
      <c r="J55" s="123"/>
      <c r="K55" s="31"/>
    </row>
    <row r="56" spans="1:11" s="32" customFormat="1" ht="11.25" customHeight="1">
      <c r="A56" s="34" t="s">
        <v>44</v>
      </c>
      <c r="B56" s="28"/>
      <c r="C56" s="29">
        <v>243346</v>
      </c>
      <c r="D56" s="29">
        <v>235240</v>
      </c>
      <c r="E56" s="29">
        <v>242000</v>
      </c>
      <c r="F56" s="30"/>
      <c r="G56" s="30"/>
      <c r="H56" s="123">
        <v>563.798</v>
      </c>
      <c r="I56" s="123">
        <v>225.65</v>
      </c>
      <c r="J56" s="123"/>
      <c r="K56" s="31"/>
    </row>
    <row r="57" spans="1:11" s="32" customFormat="1" ht="11.25" customHeight="1">
      <c r="A57" s="34" t="s">
        <v>45</v>
      </c>
      <c r="B57" s="28"/>
      <c r="C57" s="29">
        <v>84229</v>
      </c>
      <c r="D57" s="29">
        <v>79467</v>
      </c>
      <c r="E57" s="29">
        <v>80183</v>
      </c>
      <c r="F57" s="30"/>
      <c r="G57" s="30"/>
      <c r="H57" s="123">
        <v>258.847</v>
      </c>
      <c r="I57" s="123">
        <v>132.285</v>
      </c>
      <c r="J57" s="123"/>
      <c r="K57" s="31"/>
    </row>
    <row r="58" spans="1:11" s="32" customFormat="1" ht="11.25" customHeight="1">
      <c r="A58" s="34" t="s">
        <v>46</v>
      </c>
      <c r="B58" s="28"/>
      <c r="C58" s="29">
        <v>137178</v>
      </c>
      <c r="D58" s="29">
        <v>138288</v>
      </c>
      <c r="E58" s="29">
        <v>138300</v>
      </c>
      <c r="F58" s="30"/>
      <c r="G58" s="30"/>
      <c r="H58" s="123">
        <v>330.606</v>
      </c>
      <c r="I58" s="123">
        <v>108.527</v>
      </c>
      <c r="J58" s="123"/>
      <c r="K58" s="31"/>
    </row>
    <row r="59" spans="1:11" s="23" customFormat="1" ht="11.25" customHeight="1">
      <c r="A59" s="35" t="s">
        <v>47</v>
      </c>
      <c r="B59" s="36"/>
      <c r="C59" s="37">
        <v>717868</v>
      </c>
      <c r="D59" s="37">
        <v>707213</v>
      </c>
      <c r="E59" s="37">
        <v>712291</v>
      </c>
      <c r="F59" s="38">
        <v>100.71802978734837</v>
      </c>
      <c r="G59" s="39"/>
      <c r="H59" s="124">
        <v>1880.31</v>
      </c>
      <c r="I59" s="125">
        <v>746.114</v>
      </c>
      <c r="J59" s="125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3"/>
      <c r="I60" s="123"/>
      <c r="J60" s="123"/>
      <c r="K60" s="31"/>
    </row>
    <row r="61" spans="1:11" s="32" customFormat="1" ht="11.25" customHeight="1">
      <c r="A61" s="34" t="s">
        <v>48</v>
      </c>
      <c r="B61" s="28"/>
      <c r="C61" s="29">
        <v>2574</v>
      </c>
      <c r="D61" s="29">
        <v>2523</v>
      </c>
      <c r="E61" s="29">
        <v>2269</v>
      </c>
      <c r="F61" s="30"/>
      <c r="G61" s="30"/>
      <c r="H61" s="123">
        <v>4.616</v>
      </c>
      <c r="I61" s="123">
        <v>2.556</v>
      </c>
      <c r="J61" s="123"/>
      <c r="K61" s="31"/>
    </row>
    <row r="62" spans="1:11" s="32" customFormat="1" ht="11.25" customHeight="1">
      <c r="A62" s="34" t="s">
        <v>49</v>
      </c>
      <c r="B62" s="28"/>
      <c r="C62" s="29">
        <v>2877</v>
      </c>
      <c r="D62" s="29">
        <v>2653</v>
      </c>
      <c r="E62" s="29">
        <v>2653</v>
      </c>
      <c r="F62" s="30"/>
      <c r="G62" s="30"/>
      <c r="H62" s="123">
        <v>3.89</v>
      </c>
      <c r="I62" s="123">
        <v>2.114</v>
      </c>
      <c r="J62" s="123"/>
      <c r="K62" s="31"/>
    </row>
    <row r="63" spans="1:11" s="32" customFormat="1" ht="11.25" customHeight="1">
      <c r="A63" s="34" t="s">
        <v>50</v>
      </c>
      <c r="B63" s="28"/>
      <c r="C63" s="29">
        <v>7634</v>
      </c>
      <c r="D63" s="29">
        <v>7000</v>
      </c>
      <c r="E63" s="29">
        <v>7000</v>
      </c>
      <c r="F63" s="30"/>
      <c r="G63" s="30"/>
      <c r="H63" s="123">
        <v>15.399999999999999</v>
      </c>
      <c r="I63" s="123">
        <v>3.983</v>
      </c>
      <c r="J63" s="123"/>
      <c r="K63" s="31"/>
    </row>
    <row r="64" spans="1:11" s="23" customFormat="1" ht="11.25" customHeight="1">
      <c r="A64" s="35" t="s">
        <v>51</v>
      </c>
      <c r="B64" s="36"/>
      <c r="C64" s="37">
        <v>13085</v>
      </c>
      <c r="D64" s="37">
        <v>12176</v>
      </c>
      <c r="E64" s="37">
        <v>11922</v>
      </c>
      <c r="F64" s="38">
        <v>97.91392904073588</v>
      </c>
      <c r="G64" s="39"/>
      <c r="H64" s="124">
        <v>23.906</v>
      </c>
      <c r="I64" s="125">
        <v>8.653</v>
      </c>
      <c r="J64" s="125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3"/>
      <c r="I65" s="123"/>
      <c r="J65" s="123"/>
      <c r="K65" s="31"/>
    </row>
    <row r="66" spans="1:11" s="23" customFormat="1" ht="11.25" customHeight="1">
      <c r="A66" s="35" t="s">
        <v>52</v>
      </c>
      <c r="B66" s="36"/>
      <c r="C66" s="37">
        <v>20036</v>
      </c>
      <c r="D66" s="37">
        <v>20030</v>
      </c>
      <c r="E66" s="37">
        <v>19366</v>
      </c>
      <c r="F66" s="38">
        <v>96.68497254118822</v>
      </c>
      <c r="G66" s="39"/>
      <c r="H66" s="124">
        <v>57.609</v>
      </c>
      <c r="I66" s="125">
        <v>16.1</v>
      </c>
      <c r="J66" s="125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3"/>
      <c r="I67" s="123"/>
      <c r="J67" s="123"/>
      <c r="K67" s="31"/>
    </row>
    <row r="68" spans="1:11" s="32" customFormat="1" ht="11.25" customHeight="1">
      <c r="A68" s="34" t="s">
        <v>53</v>
      </c>
      <c r="B68" s="28"/>
      <c r="C68" s="29">
        <v>46294</v>
      </c>
      <c r="D68" s="29">
        <v>31000</v>
      </c>
      <c r="E68" s="29">
        <v>52500</v>
      </c>
      <c r="F68" s="30"/>
      <c r="G68" s="30"/>
      <c r="H68" s="123">
        <v>123.01</v>
      </c>
      <c r="I68" s="123">
        <v>37.5</v>
      </c>
      <c r="J68" s="123"/>
      <c r="K68" s="31"/>
    </row>
    <row r="69" spans="1:11" s="32" customFormat="1" ht="11.25" customHeight="1">
      <c r="A69" s="34" t="s">
        <v>54</v>
      </c>
      <c r="B69" s="28"/>
      <c r="C69" s="29">
        <v>708</v>
      </c>
      <c r="D69" s="29">
        <v>750</v>
      </c>
      <c r="E69" s="29">
        <v>800</v>
      </c>
      <c r="F69" s="30"/>
      <c r="G69" s="30"/>
      <c r="H69" s="123">
        <v>1.1809999999999998</v>
      </c>
      <c r="I69" s="123">
        <v>0.9</v>
      </c>
      <c r="J69" s="123"/>
      <c r="K69" s="31"/>
    </row>
    <row r="70" spans="1:11" s="23" customFormat="1" ht="11.25" customHeight="1">
      <c r="A70" s="35" t="s">
        <v>55</v>
      </c>
      <c r="B70" s="36"/>
      <c r="C70" s="37">
        <v>47002</v>
      </c>
      <c r="D70" s="37">
        <v>31750</v>
      </c>
      <c r="E70" s="37">
        <v>53300</v>
      </c>
      <c r="F70" s="38">
        <v>167.8740157480315</v>
      </c>
      <c r="G70" s="39"/>
      <c r="H70" s="124">
        <v>124.191</v>
      </c>
      <c r="I70" s="125">
        <v>38.4</v>
      </c>
      <c r="J70" s="125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3"/>
      <c r="I71" s="123"/>
      <c r="J71" s="123"/>
      <c r="K71" s="31"/>
    </row>
    <row r="72" spans="1:11" s="32" customFormat="1" ht="11.25" customHeight="1">
      <c r="A72" s="34" t="s">
        <v>56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23">
        <v>8.813</v>
      </c>
      <c r="I72" s="123">
        <v>1.013</v>
      </c>
      <c r="J72" s="123"/>
      <c r="K72" s="31"/>
    </row>
    <row r="73" spans="1:11" s="32" customFormat="1" ht="11.25" customHeight="1">
      <c r="A73" s="34" t="s">
        <v>57</v>
      </c>
      <c r="B73" s="28"/>
      <c r="C73" s="29">
        <v>6880</v>
      </c>
      <c r="D73" s="29">
        <v>8853</v>
      </c>
      <c r="E73" s="29">
        <v>6788</v>
      </c>
      <c r="F73" s="30"/>
      <c r="G73" s="30"/>
      <c r="H73" s="123">
        <v>20.464000000000002</v>
      </c>
      <c r="I73" s="123">
        <v>26.41</v>
      </c>
      <c r="J73" s="123"/>
      <c r="K73" s="31"/>
    </row>
    <row r="74" spans="1:11" s="32" customFormat="1" ht="11.25" customHeight="1">
      <c r="A74" s="34" t="s">
        <v>58</v>
      </c>
      <c r="B74" s="28"/>
      <c r="C74" s="29">
        <v>14691</v>
      </c>
      <c r="D74" s="29">
        <v>17300</v>
      </c>
      <c r="E74" s="29">
        <v>18000</v>
      </c>
      <c r="F74" s="30"/>
      <c r="G74" s="30"/>
      <c r="H74" s="123">
        <v>31.389</v>
      </c>
      <c r="I74" s="123">
        <v>20.116</v>
      </c>
      <c r="J74" s="123"/>
      <c r="K74" s="31"/>
    </row>
    <row r="75" spans="1:11" s="32" customFormat="1" ht="11.25" customHeight="1">
      <c r="A75" s="34" t="s">
        <v>59</v>
      </c>
      <c r="B75" s="28"/>
      <c r="C75" s="29">
        <v>33227</v>
      </c>
      <c r="D75" s="29">
        <v>32686</v>
      </c>
      <c r="E75" s="29">
        <v>32731</v>
      </c>
      <c r="F75" s="30"/>
      <c r="G75" s="30"/>
      <c r="H75" s="123">
        <v>25.403</v>
      </c>
      <c r="I75" s="123">
        <v>16.998</v>
      </c>
      <c r="J75" s="123"/>
      <c r="K75" s="31"/>
    </row>
    <row r="76" spans="1:11" s="32" customFormat="1" ht="11.25" customHeight="1">
      <c r="A76" s="34" t="s">
        <v>60</v>
      </c>
      <c r="B76" s="28"/>
      <c r="C76" s="29">
        <v>660</v>
      </c>
      <c r="D76" s="29">
        <v>1075</v>
      </c>
      <c r="E76" s="29">
        <v>1105</v>
      </c>
      <c r="F76" s="30"/>
      <c r="G76" s="30"/>
      <c r="H76" s="123">
        <v>1.7249999999999999</v>
      </c>
      <c r="I76" s="123">
        <v>0.968</v>
      </c>
      <c r="J76" s="123"/>
      <c r="K76" s="31"/>
    </row>
    <row r="77" spans="1:11" s="32" customFormat="1" ht="11.25" customHeight="1">
      <c r="A77" s="34" t="s">
        <v>61</v>
      </c>
      <c r="B77" s="28"/>
      <c r="C77" s="29">
        <v>5504</v>
      </c>
      <c r="D77" s="29">
        <v>5329</v>
      </c>
      <c r="E77" s="29">
        <v>5300</v>
      </c>
      <c r="F77" s="30"/>
      <c r="G77" s="30"/>
      <c r="H77" s="123">
        <v>9.542</v>
      </c>
      <c r="I77" s="123">
        <v>3.805</v>
      </c>
      <c r="J77" s="123"/>
      <c r="K77" s="31"/>
    </row>
    <row r="78" spans="1:11" s="32" customFormat="1" ht="11.25" customHeight="1">
      <c r="A78" s="34" t="s">
        <v>62</v>
      </c>
      <c r="B78" s="28"/>
      <c r="C78" s="29">
        <v>9791</v>
      </c>
      <c r="D78" s="29">
        <v>11378</v>
      </c>
      <c r="E78" s="29">
        <v>11378</v>
      </c>
      <c r="F78" s="30"/>
      <c r="G78" s="30"/>
      <c r="H78" s="123">
        <v>22.974999999999998</v>
      </c>
      <c r="I78" s="123">
        <v>11.4</v>
      </c>
      <c r="J78" s="123"/>
      <c r="K78" s="31"/>
    </row>
    <row r="79" spans="1:11" s="32" customFormat="1" ht="11.25" customHeight="1">
      <c r="A79" s="34" t="s">
        <v>63</v>
      </c>
      <c r="B79" s="28"/>
      <c r="C79" s="29">
        <v>14254</v>
      </c>
      <c r="D79" s="29">
        <v>22400</v>
      </c>
      <c r="E79" s="29">
        <v>22400</v>
      </c>
      <c r="F79" s="30"/>
      <c r="G79" s="30"/>
      <c r="H79" s="123">
        <v>34.797</v>
      </c>
      <c r="I79" s="123">
        <v>21.332</v>
      </c>
      <c r="J79" s="123"/>
      <c r="K79" s="31"/>
    </row>
    <row r="80" spans="1:11" s="23" customFormat="1" ht="11.25" customHeight="1">
      <c r="A80" s="41" t="s">
        <v>64</v>
      </c>
      <c r="B80" s="36"/>
      <c r="C80" s="37">
        <v>92861</v>
      </c>
      <c r="D80" s="37">
        <v>107907</v>
      </c>
      <c r="E80" s="37">
        <v>106588</v>
      </c>
      <c r="F80" s="38">
        <v>98.77765112550622</v>
      </c>
      <c r="G80" s="39"/>
      <c r="H80" s="124">
        <v>155.10799999999998</v>
      </c>
      <c r="I80" s="125">
        <v>102.04200000000003</v>
      </c>
      <c r="J80" s="125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3"/>
      <c r="I81" s="123"/>
      <c r="J81" s="123"/>
      <c r="K81" s="31"/>
    </row>
    <row r="82" spans="1:11" s="32" customFormat="1" ht="11.25" customHeight="1">
      <c r="A82" s="34" t="s">
        <v>65</v>
      </c>
      <c r="B82" s="28"/>
      <c r="C82" s="29">
        <v>58</v>
      </c>
      <c r="D82" s="29">
        <v>58</v>
      </c>
      <c r="E82" s="29">
        <v>58</v>
      </c>
      <c r="F82" s="30"/>
      <c r="G82" s="30"/>
      <c r="H82" s="123">
        <v>0.093</v>
      </c>
      <c r="I82" s="123">
        <v>0.093</v>
      </c>
      <c r="J82" s="123"/>
      <c r="K82" s="31"/>
    </row>
    <row r="83" spans="1:11" s="32" customFormat="1" ht="11.25" customHeight="1">
      <c r="A83" s="34" t="s">
        <v>66</v>
      </c>
      <c r="B83" s="28"/>
      <c r="C83" s="29">
        <v>33</v>
      </c>
      <c r="D83" s="29">
        <v>33</v>
      </c>
      <c r="E83" s="29">
        <v>33</v>
      </c>
      <c r="F83" s="30"/>
      <c r="G83" s="30"/>
      <c r="H83" s="123">
        <v>0.034</v>
      </c>
      <c r="I83" s="123">
        <v>0.034</v>
      </c>
      <c r="J83" s="123"/>
      <c r="K83" s="31"/>
    </row>
    <row r="84" spans="1:11" s="23" customFormat="1" ht="11.25" customHeight="1">
      <c r="A84" s="35" t="s">
        <v>67</v>
      </c>
      <c r="B84" s="36"/>
      <c r="C84" s="37">
        <v>91</v>
      </c>
      <c r="D84" s="37">
        <v>91</v>
      </c>
      <c r="E84" s="37">
        <v>91</v>
      </c>
      <c r="F84" s="38">
        <v>100</v>
      </c>
      <c r="G84" s="39"/>
      <c r="H84" s="124">
        <v>0.127</v>
      </c>
      <c r="I84" s="125">
        <v>0.127</v>
      </c>
      <c r="J84" s="125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3"/>
      <c r="I85" s="123"/>
      <c r="J85" s="12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26"/>
      <c r="I86" s="127"/>
      <c r="J86" s="127"/>
      <c r="K86" s="45"/>
    </row>
    <row r="87" spans="1:11" s="23" customFormat="1" ht="11.25" customHeight="1">
      <c r="A87" s="46" t="s">
        <v>68</v>
      </c>
      <c r="B87" s="47"/>
      <c r="C87" s="48">
        <v>2397996</v>
      </c>
      <c r="D87" s="48">
        <v>2350990</v>
      </c>
      <c r="E87" s="48">
        <v>2399352</v>
      </c>
      <c r="F87" s="49">
        <v>102.0570908425812</v>
      </c>
      <c r="G87" s="39"/>
      <c r="H87" s="128">
        <v>6717.291000000001</v>
      </c>
      <c r="I87" s="129">
        <v>3794.403</v>
      </c>
      <c r="J87" s="129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Abad Ayllon, Mariano</cp:lastModifiedBy>
  <cp:lastPrinted>2024-02-26T23:21:34Z</cp:lastPrinted>
  <dcterms:created xsi:type="dcterms:W3CDTF">2024-02-26T22:32:23Z</dcterms:created>
  <dcterms:modified xsi:type="dcterms:W3CDTF">2024-02-27T16:27:16Z</dcterms:modified>
  <cp:category/>
  <cp:version/>
  <cp:contentType/>
  <cp:contentStatus/>
</cp:coreProperties>
</file>