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5360" windowHeight="8595" activeTab="0"/>
  </bookViews>
  <sheets>
    <sheet name="EncuestaPorcino1" sheetId="1" r:id="rId1"/>
    <sheet name="EncuestaPorcino2" sheetId="2" r:id="rId2"/>
  </sheets>
  <definedNames>
    <definedName name="_xlnm.Print_Area" localSheetId="0">'EncuestaPorcino1'!$A$1:$H$86</definedName>
    <definedName name="_xlnm.Print_Area" localSheetId="1">'EncuestaPorcino2'!$A$1:$G$87</definedName>
  </definedNames>
  <calcPr fullCalcOnLoad="1"/>
</workbook>
</file>

<file path=xl/sharedStrings.xml><?xml version="1.0" encoding="utf-8"?>
<sst xmlns="http://schemas.openxmlformats.org/spreadsheetml/2006/main" count="147" uniqueCount="82">
  <si>
    <t>ENCUESTAS GANADERAS, 2006</t>
  </si>
  <si>
    <t>GANADO PORCINO</t>
  </si>
  <si>
    <t>Análisis provincial del censo de animales por tipos, ABRIL de 2006 (número de animales)</t>
  </si>
  <si>
    <t>Provincias y Comunidades Autónomas</t>
  </si>
  <si>
    <t>Total de animales</t>
  </si>
  <si>
    <t>Lechones</t>
  </si>
  <si>
    <t>Cerdos de 20 a 49 kg   (peso vivo)</t>
  </si>
  <si>
    <t>Cerdos en Cebo</t>
  </si>
  <si>
    <t>Total Cerdos en Cebo (peso vivo)</t>
  </si>
  <si>
    <t>de 50 a79 kg</t>
  </si>
  <si>
    <t>de 80 a       109 kg</t>
  </si>
  <si>
    <t>más de              109 kg</t>
  </si>
  <si>
    <t xml:space="preserve"> Coruña (La)</t>
  </si>
  <si>
    <t xml:space="preserve"> Lugo</t>
  </si>
  <si>
    <t xml:space="preserve"> Orense</t>
  </si>
  <si>
    <t xml:space="preserve"> Pontevedra</t>
  </si>
  <si>
    <t xml:space="preserve"> GALICIA</t>
  </si>
  <si>
    <t xml:space="preserve"> P. DE ASTURIAS</t>
  </si>
  <si>
    <t xml:space="preserve"> CANTABRIA</t>
  </si>
  <si>
    <t xml:space="preserve"> Alava</t>
  </si>
  <si>
    <t xml:space="preserve"> Guipúzcoa</t>
  </si>
  <si>
    <t xml:space="preserve"> Vizcaya</t>
  </si>
  <si>
    <t xml:space="preserve"> PAIS VASCO</t>
  </si>
  <si>
    <t xml:space="preserve"> NAVARRA</t>
  </si>
  <si>
    <t xml:space="preserve"> LA RIOJA</t>
  </si>
  <si>
    <t xml:space="preserve"> Huesca</t>
  </si>
  <si>
    <t xml:space="preserve"> Teruel</t>
  </si>
  <si>
    <t xml:space="preserve"> Zaragoza</t>
  </si>
  <si>
    <t xml:space="preserve"> ARAGON</t>
  </si>
  <si>
    <t xml:space="preserve"> Barcelona</t>
  </si>
  <si>
    <t xml:space="preserve"> Girona</t>
  </si>
  <si>
    <t xml:space="preserve"> Lleida</t>
  </si>
  <si>
    <t xml:space="preserve"> Tarragona</t>
  </si>
  <si>
    <t xml:space="preserve"> CATALUÑA</t>
  </si>
  <si>
    <t xml:space="preserve"> BALEARES</t>
  </si>
  <si>
    <t xml:space="preserve"> Avila</t>
  </si>
  <si>
    <t xml:space="preserve"> Burgos</t>
  </si>
  <si>
    <t xml:space="preserve"> León</t>
  </si>
  <si>
    <t xml:space="preserve"> Palencia</t>
  </si>
  <si>
    <t xml:space="preserve"> Salamanca</t>
  </si>
  <si>
    <t xml:space="preserve"> Segovia</t>
  </si>
  <si>
    <t xml:space="preserve"> Soria</t>
  </si>
  <si>
    <t xml:space="preserve"> Valladolid</t>
  </si>
  <si>
    <t xml:space="preserve"> Zamora</t>
  </si>
  <si>
    <t xml:space="preserve"> CASTILLA LEON</t>
  </si>
  <si>
    <t xml:space="preserve"> MADRID</t>
  </si>
  <si>
    <t xml:space="preserve"> Albacete</t>
  </si>
  <si>
    <t xml:space="preserve"> Ciudad Real</t>
  </si>
  <si>
    <t xml:space="preserve"> Cuenca</t>
  </si>
  <si>
    <t xml:space="preserve"> Guadalajara</t>
  </si>
  <si>
    <t xml:space="preserve"> Toledo</t>
  </si>
  <si>
    <t xml:space="preserve"> CASTILLA LA MANCHA</t>
  </si>
  <si>
    <t xml:space="preserve"> Alicante</t>
  </si>
  <si>
    <t xml:space="preserve"> Castellón</t>
  </si>
  <si>
    <t xml:space="preserve"> Valencia</t>
  </si>
  <si>
    <t xml:space="preserve"> C. VALENCIANA</t>
  </si>
  <si>
    <t xml:space="preserve"> R. DE MURCIA</t>
  </si>
  <si>
    <t xml:space="preserve"> Badajoz</t>
  </si>
  <si>
    <t xml:space="preserve"> Caceres</t>
  </si>
  <si>
    <t xml:space="preserve"> EXTREMADURA</t>
  </si>
  <si>
    <t xml:space="preserve"> Almería</t>
  </si>
  <si>
    <t xml:space="preserve"> Cádiz</t>
  </si>
  <si>
    <t xml:space="preserve"> Córdoba</t>
  </si>
  <si>
    <t xml:space="preserve"> Granada</t>
  </si>
  <si>
    <t xml:space="preserve"> Huelva</t>
  </si>
  <si>
    <t xml:space="preserve"> Jaén</t>
  </si>
  <si>
    <t xml:space="preserve"> Málaga</t>
  </si>
  <si>
    <t xml:space="preserve"> Sevilla</t>
  </si>
  <si>
    <t xml:space="preserve"> ANDALUCIA</t>
  </si>
  <si>
    <t xml:space="preserve"> Palmas (Las)</t>
  </si>
  <si>
    <t xml:space="preserve"> S. C. Tenerife</t>
  </si>
  <si>
    <t xml:space="preserve"> CANARIAS</t>
  </si>
  <si>
    <t xml:space="preserve"> ESPAÑA</t>
  </si>
  <si>
    <t>Verracos</t>
  </si>
  <si>
    <t>Cerdas Reproductoras</t>
  </si>
  <si>
    <t>Total Cerdas Reproductoras</t>
  </si>
  <si>
    <t>Nunca han parido</t>
  </si>
  <si>
    <t>Han parido</t>
  </si>
  <si>
    <t>Cerdas todavía no cubiertas</t>
  </si>
  <si>
    <t>Cerdas cubiertas por 1ª vez</t>
  </si>
  <si>
    <t>Cerdas cubiertas más veces</t>
  </si>
  <si>
    <t>Cerdas criando o en reposo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</si>
</sst>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\9\9\9"/>
    <numFmt numFmtId="183" formatCode="0____"/>
  </numFmts>
  <fonts count="8">
    <font>
      <sz val="10"/>
      <name val="Arial"/>
      <family val="0"/>
    </font>
    <font>
      <b/>
      <sz val="12"/>
      <name val="Arial"/>
      <family val="2"/>
    </font>
    <font>
      <sz val="12"/>
      <name val="Helv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Helv"/>
      <family val="0"/>
    </font>
    <font>
      <sz val="9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 horizontal="left"/>
    </xf>
    <xf numFmtId="3" fontId="6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3" fontId="4" fillId="0" borderId="1" xfId="0" applyNumberFormat="1" applyFont="1" applyFill="1" applyBorder="1" applyAlignment="1">
      <alignment/>
    </xf>
    <xf numFmtId="3" fontId="4" fillId="0" borderId="1" xfId="0" applyNumberFormat="1" applyFont="1" applyBorder="1" applyAlignment="1">
      <alignment/>
    </xf>
    <xf numFmtId="0" fontId="6" fillId="0" borderId="1" xfId="0" applyFont="1" applyBorder="1" applyAlignment="1" quotePrefix="1">
      <alignment horizontal="left"/>
    </xf>
    <xf numFmtId="0" fontId="4" fillId="0" borderId="1" xfId="0" applyFont="1" applyBorder="1" applyAlignment="1" quotePrefix="1">
      <alignment horizontal="left"/>
    </xf>
    <xf numFmtId="3" fontId="3" fillId="0" borderId="0" xfId="0" applyNumberFormat="1" applyFont="1" applyAlignment="1">
      <alignment/>
    </xf>
    <xf numFmtId="0" fontId="4" fillId="0" borderId="2" xfId="0" applyFont="1" applyBorder="1" applyAlignment="1">
      <alignment horizontal="left"/>
    </xf>
    <xf numFmtId="3" fontId="4" fillId="0" borderId="2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Font="1" applyFill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5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/>
    </xf>
    <xf numFmtId="3" fontId="4" fillId="0" borderId="2" xfId="0" applyNumberFormat="1" applyFont="1" applyBorder="1" applyAlignment="1">
      <alignment/>
    </xf>
    <xf numFmtId="0" fontId="6" fillId="0" borderId="1" xfId="0" applyFont="1" applyBorder="1" applyAlignment="1">
      <alignment/>
    </xf>
    <xf numFmtId="3" fontId="0" fillId="0" borderId="0" xfId="0" applyNumberFormat="1" applyFont="1" applyAlignment="1">
      <alignment/>
    </xf>
    <xf numFmtId="0" fontId="6" fillId="0" borderId="5" xfId="0" applyFont="1" applyBorder="1" applyAlignment="1">
      <alignment horizontal="left"/>
    </xf>
    <xf numFmtId="0" fontId="4" fillId="0" borderId="1" xfId="0" applyFont="1" applyFill="1" applyBorder="1" applyAlignment="1" quotePrefix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4" fillId="0" borderId="5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4" fillId="0" borderId="5" xfId="0" applyFont="1" applyBorder="1" applyAlignment="1" quotePrefix="1">
      <alignment horizontal="center" vertical="center" wrapText="1"/>
    </xf>
    <xf numFmtId="0" fontId="4" fillId="0" borderId="1" xfId="0" applyFont="1" applyBorder="1" applyAlignment="1" quotePrefix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" fontId="1" fillId="0" borderId="6" xfId="0" applyNumberFormat="1" applyFont="1" applyBorder="1" applyAlignment="1" quotePrefix="1">
      <alignment horizontal="center" wrapText="1"/>
    </xf>
    <xf numFmtId="0" fontId="2" fillId="0" borderId="7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3" fillId="0" borderId="3" xfId="0" applyFont="1" applyBorder="1" applyAlignment="1" quotePrefix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9" xfId="0" applyFont="1" applyBorder="1" applyAlignment="1" quotePrefix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2" xfId="0" applyFont="1" applyFill="1" applyBorder="1" applyAlignment="1" quotePrefix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7" fontId="1" fillId="0" borderId="6" xfId="0" applyNumberFormat="1" applyFont="1" applyBorder="1" applyAlignment="1" quotePrefix="1">
      <alignment horizontal="center"/>
    </xf>
    <xf numFmtId="17" fontId="1" fillId="0" borderId="7" xfId="0" applyNumberFormat="1" applyFont="1" applyBorder="1" applyAlignment="1" quotePrefix="1">
      <alignment horizontal="center"/>
    </xf>
    <xf numFmtId="17" fontId="1" fillId="0" borderId="8" xfId="0" applyNumberFormat="1" applyFont="1" applyBorder="1" applyAlignment="1" quotePrefix="1">
      <alignment horizontal="center"/>
    </xf>
    <xf numFmtId="0" fontId="3" fillId="0" borderId="0" xfId="0" applyFont="1" applyBorder="1" applyAlignment="1" quotePrefix="1">
      <alignment horizontal="center"/>
    </xf>
    <xf numFmtId="0" fontId="3" fillId="0" borderId="4" xfId="0" applyFont="1" applyBorder="1" applyAlignment="1" quotePrefix="1">
      <alignment horizontal="center"/>
    </xf>
    <xf numFmtId="0" fontId="3" fillId="0" borderId="10" xfId="0" applyFont="1" applyBorder="1" applyAlignment="1" quotePrefix="1">
      <alignment horizontal="center"/>
    </xf>
    <xf numFmtId="0" fontId="3" fillId="0" borderId="11" xfId="0" applyFont="1" applyBorder="1" applyAlignment="1" quotePrefix="1">
      <alignment horizontal="center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4" fillId="0" borderId="13" xfId="0" applyFont="1" applyBorder="1" applyAlignment="1" quotePrefix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6"/>
  <sheetViews>
    <sheetView tabSelected="1" workbookViewId="0" topLeftCell="A28">
      <selection activeCell="A1" sqref="A1:H86"/>
    </sheetView>
  </sheetViews>
  <sheetFormatPr defaultColWidth="11.421875" defaultRowHeight="12.75"/>
  <cols>
    <col min="1" max="1" width="20.7109375" style="20" customWidth="1"/>
    <col min="2" max="8" width="11.421875" style="20" customWidth="1"/>
    <col min="9" max="9" width="4.140625" style="20" customWidth="1"/>
    <col min="10" max="10" width="13.7109375" style="20" customWidth="1"/>
    <col min="11" max="11" width="13.140625" style="20" customWidth="1"/>
    <col min="12" max="16384" width="11.421875" style="20" customWidth="1"/>
  </cols>
  <sheetData>
    <row r="1" s="1" customFormat="1" ht="12.75"/>
    <row r="2" spans="1:8" ht="15.75">
      <c r="A2" s="35" t="s">
        <v>0</v>
      </c>
      <c r="B2" s="36"/>
      <c r="C2" s="36"/>
      <c r="D2" s="37"/>
      <c r="E2" s="37"/>
      <c r="F2" s="37"/>
      <c r="G2" s="37"/>
      <c r="H2" s="38"/>
    </row>
    <row r="3" spans="1:8" ht="12.75">
      <c r="A3" s="39" t="s">
        <v>1</v>
      </c>
      <c r="B3" s="40"/>
      <c r="C3" s="40"/>
      <c r="D3" s="40"/>
      <c r="E3" s="40"/>
      <c r="F3" s="40"/>
      <c r="G3" s="40"/>
      <c r="H3" s="41"/>
    </row>
    <row r="4" spans="1:8" ht="12.75" customHeight="1">
      <c r="A4" s="42" t="s">
        <v>2</v>
      </c>
      <c r="B4" s="43"/>
      <c r="C4" s="43"/>
      <c r="D4" s="43"/>
      <c r="E4" s="43"/>
      <c r="F4" s="43"/>
      <c r="G4" s="43"/>
      <c r="H4" s="44"/>
    </row>
    <row r="5" spans="1:8" ht="12.75" customHeight="1">
      <c r="A5" s="31" t="s">
        <v>3</v>
      </c>
      <c r="B5" s="47" t="s">
        <v>4</v>
      </c>
      <c r="C5" s="31" t="s">
        <v>5</v>
      </c>
      <c r="D5" s="31" t="s">
        <v>6</v>
      </c>
      <c r="E5" s="51" t="s">
        <v>7</v>
      </c>
      <c r="F5" s="52"/>
      <c r="G5" s="52"/>
      <c r="H5" s="53"/>
    </row>
    <row r="6" spans="1:8" ht="12.75" customHeight="1">
      <c r="A6" s="32"/>
      <c r="B6" s="47"/>
      <c r="C6" s="32"/>
      <c r="D6" s="32"/>
      <c r="E6" s="25" t="s">
        <v>8</v>
      </c>
      <c r="F6" s="28" t="s">
        <v>9</v>
      </c>
      <c r="G6" s="31" t="s">
        <v>10</v>
      </c>
      <c r="H6" s="32" t="s">
        <v>11</v>
      </c>
    </row>
    <row r="7" spans="1:8" ht="12.75">
      <c r="A7" s="45"/>
      <c r="B7" s="48"/>
      <c r="C7" s="33"/>
      <c r="D7" s="49"/>
      <c r="E7" s="26"/>
      <c r="F7" s="29"/>
      <c r="G7" s="32"/>
      <c r="H7" s="33"/>
    </row>
    <row r="8" spans="1:8" ht="12.75">
      <c r="A8" s="46"/>
      <c r="B8" s="48"/>
      <c r="C8" s="34"/>
      <c r="D8" s="50"/>
      <c r="E8" s="27"/>
      <c r="F8" s="30"/>
      <c r="G8" s="33"/>
      <c r="H8" s="34"/>
    </row>
    <row r="9" spans="1:8" ht="12.75">
      <c r="A9" s="24" t="s">
        <v>12</v>
      </c>
      <c r="B9" s="3">
        <v>247839</v>
      </c>
      <c r="C9" s="17">
        <v>99232</v>
      </c>
      <c r="D9" s="17">
        <v>64457</v>
      </c>
      <c r="E9" s="18">
        <v>51203</v>
      </c>
      <c r="F9" s="17">
        <v>37400</v>
      </c>
      <c r="G9" s="17">
        <v>13653</v>
      </c>
      <c r="H9" s="4">
        <v>150</v>
      </c>
    </row>
    <row r="10" spans="1:8" ht="12.75">
      <c r="A10" s="2" t="s">
        <v>13</v>
      </c>
      <c r="B10" s="3">
        <v>151124</v>
      </c>
      <c r="C10" s="4">
        <v>48867</v>
      </c>
      <c r="D10" s="4">
        <v>52486</v>
      </c>
      <c r="E10" s="3">
        <v>33656</v>
      </c>
      <c r="F10" s="4">
        <v>25411</v>
      </c>
      <c r="G10" s="4">
        <v>8245</v>
      </c>
      <c r="H10" s="4">
        <v>0</v>
      </c>
    </row>
    <row r="11" spans="1:8" ht="12.75">
      <c r="A11" s="2" t="s">
        <v>14</v>
      </c>
      <c r="B11" s="19">
        <v>294484</v>
      </c>
      <c r="C11" s="4">
        <v>127507</v>
      </c>
      <c r="D11" s="4">
        <v>55884</v>
      </c>
      <c r="E11" s="3">
        <v>70448</v>
      </c>
      <c r="F11" s="4">
        <v>37216</v>
      </c>
      <c r="G11" s="4">
        <v>9285</v>
      </c>
      <c r="H11" s="4">
        <v>23947</v>
      </c>
    </row>
    <row r="12" spans="1:8" ht="12.75">
      <c r="A12" s="2" t="s">
        <v>15</v>
      </c>
      <c r="B12" s="3">
        <v>186476</v>
      </c>
      <c r="C12" s="4">
        <v>53216</v>
      </c>
      <c r="D12" s="4">
        <v>49650</v>
      </c>
      <c r="E12" s="3">
        <v>67904</v>
      </c>
      <c r="F12" s="4">
        <v>58859</v>
      </c>
      <c r="G12" s="4">
        <v>9045</v>
      </c>
      <c r="H12" s="4">
        <v>0</v>
      </c>
    </row>
    <row r="13" spans="1:8" ht="12.75">
      <c r="A13" s="5" t="s">
        <v>16</v>
      </c>
      <c r="B13" s="6">
        <f>B9+B10+B11+B12</f>
        <v>879923</v>
      </c>
      <c r="C13" s="6">
        <f aca="true" t="shared" si="0" ref="C13:H13">C9+C10+C11+C12</f>
        <v>328822</v>
      </c>
      <c r="D13" s="6">
        <f t="shared" si="0"/>
        <v>222477</v>
      </c>
      <c r="E13" s="6">
        <f t="shared" si="0"/>
        <v>223211</v>
      </c>
      <c r="F13" s="6">
        <f t="shared" si="0"/>
        <v>158886</v>
      </c>
      <c r="G13" s="6">
        <f t="shared" si="0"/>
        <v>40228</v>
      </c>
      <c r="H13" s="6">
        <f t="shared" si="0"/>
        <v>24097</v>
      </c>
    </row>
    <row r="14" spans="1:8" ht="12.75">
      <c r="A14" s="5"/>
      <c r="B14" s="6"/>
      <c r="C14" s="7"/>
      <c r="D14" s="7"/>
      <c r="E14" s="6"/>
      <c r="F14" s="7"/>
      <c r="G14" s="7"/>
      <c r="H14" s="7"/>
    </row>
    <row r="15" spans="1:8" ht="12.75">
      <c r="A15" s="5" t="s">
        <v>17</v>
      </c>
      <c r="B15" s="6">
        <v>29569</v>
      </c>
      <c r="C15" s="7">
        <v>7042</v>
      </c>
      <c r="D15" s="7">
        <v>5868</v>
      </c>
      <c r="E15" s="6">
        <v>10564</v>
      </c>
      <c r="F15" s="7">
        <v>5282</v>
      </c>
      <c r="G15" s="7">
        <v>4226</v>
      </c>
      <c r="H15" s="7">
        <v>1056</v>
      </c>
    </row>
    <row r="16" spans="1:8" ht="12.75">
      <c r="A16" s="5"/>
      <c r="B16" s="6"/>
      <c r="C16" s="7"/>
      <c r="D16" s="7"/>
      <c r="E16" s="6"/>
      <c r="F16" s="7"/>
      <c r="G16" s="7"/>
      <c r="H16" s="7"/>
    </row>
    <row r="17" spans="1:8" ht="12.75">
      <c r="A17" s="5" t="s">
        <v>18</v>
      </c>
      <c r="B17" s="6">
        <v>16712</v>
      </c>
      <c r="C17" s="7">
        <v>4165</v>
      </c>
      <c r="D17" s="7">
        <v>5208</v>
      </c>
      <c r="E17" s="6">
        <v>5119</v>
      </c>
      <c r="F17" s="7">
        <v>2273</v>
      </c>
      <c r="G17" s="7">
        <v>1836</v>
      </c>
      <c r="H17" s="7">
        <v>1010</v>
      </c>
    </row>
    <row r="18" spans="1:8" ht="12.75">
      <c r="A18" s="5"/>
      <c r="B18" s="6"/>
      <c r="C18" s="7"/>
      <c r="D18" s="7"/>
      <c r="E18" s="6"/>
      <c r="F18" s="7"/>
      <c r="G18" s="7"/>
      <c r="H18" s="7"/>
    </row>
    <row r="19" spans="1:8" ht="12.75">
      <c r="A19" s="8" t="s">
        <v>19</v>
      </c>
      <c r="B19" s="3">
        <v>14955</v>
      </c>
      <c r="C19" s="4">
        <v>7730</v>
      </c>
      <c r="D19" s="4">
        <v>1338</v>
      </c>
      <c r="E19" s="3">
        <v>2620</v>
      </c>
      <c r="F19" s="4">
        <v>1669</v>
      </c>
      <c r="G19" s="4">
        <v>621</v>
      </c>
      <c r="H19" s="4">
        <v>330</v>
      </c>
    </row>
    <row r="20" spans="1:8" ht="12.75">
      <c r="A20" s="8" t="s">
        <v>20</v>
      </c>
      <c r="B20" s="3">
        <v>6121</v>
      </c>
      <c r="C20" s="4">
        <v>1336</v>
      </c>
      <c r="D20" s="4">
        <v>825</v>
      </c>
      <c r="E20" s="3">
        <v>2550</v>
      </c>
      <c r="F20" s="4">
        <v>1479</v>
      </c>
      <c r="G20" s="4">
        <v>714</v>
      </c>
      <c r="H20" s="4">
        <v>357</v>
      </c>
    </row>
    <row r="21" spans="1:8" ht="12.75">
      <c r="A21" s="2" t="s">
        <v>21</v>
      </c>
      <c r="B21" s="3">
        <v>10915</v>
      </c>
      <c r="C21" s="4">
        <v>3725</v>
      </c>
      <c r="D21" s="4">
        <v>1652</v>
      </c>
      <c r="E21" s="3">
        <v>3252</v>
      </c>
      <c r="F21" s="4">
        <v>1886</v>
      </c>
      <c r="G21" s="4">
        <v>911</v>
      </c>
      <c r="H21" s="4">
        <v>455</v>
      </c>
    </row>
    <row r="22" spans="1:8" ht="12.75">
      <c r="A22" s="5" t="s">
        <v>22</v>
      </c>
      <c r="B22" s="6">
        <f aca="true" t="shared" si="1" ref="B22:H22">B19+B20+B21</f>
        <v>31991</v>
      </c>
      <c r="C22" s="6">
        <f t="shared" si="1"/>
        <v>12791</v>
      </c>
      <c r="D22" s="6">
        <f t="shared" si="1"/>
        <v>3815</v>
      </c>
      <c r="E22" s="6">
        <f t="shared" si="1"/>
        <v>8422</v>
      </c>
      <c r="F22" s="6">
        <f t="shared" si="1"/>
        <v>5034</v>
      </c>
      <c r="G22" s="6">
        <f t="shared" si="1"/>
        <v>2246</v>
      </c>
      <c r="H22" s="6">
        <f t="shared" si="1"/>
        <v>1142</v>
      </c>
    </row>
    <row r="23" spans="1:8" ht="12.75">
      <c r="A23" s="5"/>
      <c r="B23" s="6"/>
      <c r="C23" s="7"/>
      <c r="D23" s="7"/>
      <c r="E23" s="6"/>
      <c r="F23" s="7"/>
      <c r="G23" s="7"/>
      <c r="H23" s="7"/>
    </row>
    <row r="24" spans="1:8" ht="12.75">
      <c r="A24" s="5" t="s">
        <v>23</v>
      </c>
      <c r="B24" s="6">
        <v>562520</v>
      </c>
      <c r="C24" s="7">
        <v>159305</v>
      </c>
      <c r="D24" s="7">
        <v>99652</v>
      </c>
      <c r="E24" s="6">
        <v>227497</v>
      </c>
      <c r="F24" s="7">
        <v>105094</v>
      </c>
      <c r="G24" s="7">
        <v>92542</v>
      </c>
      <c r="H24" s="7">
        <v>29861</v>
      </c>
    </row>
    <row r="25" spans="1:8" ht="12.75">
      <c r="A25" s="5"/>
      <c r="B25" s="6"/>
      <c r="C25" s="7"/>
      <c r="D25" s="7"/>
      <c r="E25" s="6"/>
      <c r="F25" s="7"/>
      <c r="G25" s="7"/>
      <c r="H25" s="7"/>
    </row>
    <row r="26" spans="1:8" ht="12.75">
      <c r="A26" s="5" t="s">
        <v>24</v>
      </c>
      <c r="B26" s="6">
        <v>99936</v>
      </c>
      <c r="C26" s="7">
        <v>8672</v>
      </c>
      <c r="D26" s="7">
        <v>5775</v>
      </c>
      <c r="E26" s="6">
        <v>79907</v>
      </c>
      <c r="F26" s="7">
        <v>69122</v>
      </c>
      <c r="G26" s="7">
        <v>9995</v>
      </c>
      <c r="H26" s="7">
        <v>790</v>
      </c>
    </row>
    <row r="27" spans="1:8" ht="12.75">
      <c r="A27" s="5"/>
      <c r="B27" s="6"/>
      <c r="C27" s="7"/>
      <c r="D27" s="7"/>
      <c r="E27" s="6"/>
      <c r="F27" s="7"/>
      <c r="G27" s="7"/>
      <c r="H27" s="7"/>
    </row>
    <row r="28" spans="1:8" ht="12.75">
      <c r="A28" s="2" t="s">
        <v>25</v>
      </c>
      <c r="B28" s="3">
        <v>2027577</v>
      </c>
      <c r="C28" s="4">
        <v>337345</v>
      </c>
      <c r="D28" s="4">
        <v>469695</v>
      </c>
      <c r="E28" s="3">
        <v>1074938</v>
      </c>
      <c r="F28" s="4">
        <v>420784</v>
      </c>
      <c r="G28" s="4">
        <v>654100</v>
      </c>
      <c r="H28" s="4">
        <v>54</v>
      </c>
    </row>
    <row r="29" spans="1:8" ht="12.75">
      <c r="A29" s="2" t="s">
        <v>26</v>
      </c>
      <c r="B29" s="3">
        <v>735885</v>
      </c>
      <c r="C29" s="4">
        <v>169318</v>
      </c>
      <c r="D29" s="4">
        <v>203594</v>
      </c>
      <c r="E29" s="3">
        <v>294533</v>
      </c>
      <c r="F29" s="4">
        <v>120778</v>
      </c>
      <c r="G29" s="4">
        <v>157283</v>
      </c>
      <c r="H29" s="4">
        <v>16472</v>
      </c>
    </row>
    <row r="30" spans="1:8" ht="12.75">
      <c r="A30" s="2" t="s">
        <v>27</v>
      </c>
      <c r="B30" s="3">
        <v>1726560</v>
      </c>
      <c r="C30" s="4">
        <v>552210</v>
      </c>
      <c r="D30" s="4">
        <v>452841</v>
      </c>
      <c r="E30" s="3">
        <v>524679</v>
      </c>
      <c r="F30" s="4">
        <v>226738</v>
      </c>
      <c r="G30" s="4">
        <v>281879</v>
      </c>
      <c r="H30" s="4">
        <v>16062</v>
      </c>
    </row>
    <row r="31" spans="1:8" ht="12.75">
      <c r="A31" s="5" t="s">
        <v>28</v>
      </c>
      <c r="B31" s="7">
        <f>B28+B29+B30</f>
        <v>4490022</v>
      </c>
      <c r="C31" s="7">
        <f aca="true" t="shared" si="2" ref="C31:H31">C28+C29+C30</f>
        <v>1058873</v>
      </c>
      <c r="D31" s="7">
        <f t="shared" si="2"/>
        <v>1126130</v>
      </c>
      <c r="E31" s="7">
        <f t="shared" si="2"/>
        <v>1894150</v>
      </c>
      <c r="F31" s="7">
        <f t="shared" si="2"/>
        <v>768300</v>
      </c>
      <c r="G31" s="7">
        <f t="shared" si="2"/>
        <v>1093262</v>
      </c>
      <c r="H31" s="7">
        <f t="shared" si="2"/>
        <v>32588</v>
      </c>
    </row>
    <row r="32" spans="1:8" ht="12.75">
      <c r="A32" s="5"/>
      <c r="B32" s="6"/>
      <c r="C32" s="7"/>
      <c r="D32" s="7"/>
      <c r="E32" s="6"/>
      <c r="F32" s="7"/>
      <c r="G32" s="7"/>
      <c r="H32" s="7"/>
    </row>
    <row r="33" spans="1:8" ht="12.75">
      <c r="A33" s="2" t="s">
        <v>29</v>
      </c>
      <c r="B33" s="3">
        <v>1695684</v>
      </c>
      <c r="C33" s="4">
        <v>545723</v>
      </c>
      <c r="D33" s="4">
        <v>355627</v>
      </c>
      <c r="E33" s="3">
        <v>613084</v>
      </c>
      <c r="F33" s="4">
        <v>427318</v>
      </c>
      <c r="G33" s="4">
        <v>182285</v>
      </c>
      <c r="H33" s="4">
        <v>3481</v>
      </c>
    </row>
    <row r="34" spans="1:8" ht="12.75">
      <c r="A34" s="2" t="s">
        <v>30</v>
      </c>
      <c r="B34" s="3">
        <v>792836</v>
      </c>
      <c r="C34" s="4">
        <v>185152</v>
      </c>
      <c r="D34" s="4">
        <v>158727</v>
      </c>
      <c r="E34" s="3">
        <v>393569</v>
      </c>
      <c r="F34" s="4">
        <v>174004</v>
      </c>
      <c r="G34" s="4">
        <v>213006</v>
      </c>
      <c r="H34" s="4">
        <v>6559</v>
      </c>
    </row>
    <row r="35" spans="1:8" ht="12.75">
      <c r="A35" s="2" t="s">
        <v>31</v>
      </c>
      <c r="B35" s="3">
        <v>3210112</v>
      </c>
      <c r="C35" s="4">
        <v>942964</v>
      </c>
      <c r="D35" s="4">
        <v>833827</v>
      </c>
      <c r="E35" s="3">
        <v>1152525</v>
      </c>
      <c r="F35" s="4">
        <v>557060</v>
      </c>
      <c r="G35" s="4">
        <v>582200</v>
      </c>
      <c r="H35" s="4">
        <v>13265</v>
      </c>
    </row>
    <row r="36" spans="1:8" ht="12.75">
      <c r="A36" s="2" t="s">
        <v>32</v>
      </c>
      <c r="B36" s="3">
        <v>538625</v>
      </c>
      <c r="C36" s="4">
        <v>92868</v>
      </c>
      <c r="D36" s="4">
        <v>101250</v>
      </c>
      <c r="E36" s="3">
        <v>273269</v>
      </c>
      <c r="F36" s="4">
        <v>206039</v>
      </c>
      <c r="G36" s="4">
        <v>67230</v>
      </c>
      <c r="H36" s="4">
        <v>0</v>
      </c>
    </row>
    <row r="37" spans="1:8" ht="12.75">
      <c r="A37" s="5" t="s">
        <v>33</v>
      </c>
      <c r="B37" s="6">
        <f aca="true" t="shared" si="3" ref="B37:H37">B33+B34+B35+B36</f>
        <v>6237257</v>
      </c>
      <c r="C37" s="6">
        <f t="shared" si="3"/>
        <v>1766707</v>
      </c>
      <c r="D37" s="6">
        <f t="shared" si="3"/>
        <v>1449431</v>
      </c>
      <c r="E37" s="6">
        <f t="shared" si="3"/>
        <v>2432447</v>
      </c>
      <c r="F37" s="6">
        <f t="shared" si="3"/>
        <v>1364421</v>
      </c>
      <c r="G37" s="6">
        <f t="shared" si="3"/>
        <v>1044721</v>
      </c>
      <c r="H37" s="6">
        <f t="shared" si="3"/>
        <v>23305</v>
      </c>
    </row>
    <row r="38" spans="1:8" ht="12.75">
      <c r="A38" s="5"/>
      <c r="B38" s="6"/>
      <c r="C38" s="7"/>
      <c r="D38" s="7"/>
      <c r="E38" s="6"/>
      <c r="F38" s="7"/>
      <c r="G38" s="7"/>
      <c r="H38" s="7"/>
    </row>
    <row r="39" spans="1:8" ht="12.75">
      <c r="A39" s="5" t="s">
        <v>34</v>
      </c>
      <c r="B39" s="6">
        <v>41125</v>
      </c>
      <c r="C39" s="7">
        <v>17910</v>
      </c>
      <c r="D39" s="7">
        <v>5504</v>
      </c>
      <c r="E39" s="6">
        <v>3735</v>
      </c>
      <c r="F39" s="7">
        <v>1753</v>
      </c>
      <c r="G39" s="7">
        <v>1374</v>
      </c>
      <c r="H39" s="7">
        <v>608</v>
      </c>
    </row>
    <row r="40" spans="1:8" ht="12.75">
      <c r="A40" s="5"/>
      <c r="B40" s="6"/>
      <c r="C40" s="7"/>
      <c r="D40" s="7"/>
      <c r="E40" s="6"/>
      <c r="F40" s="7"/>
      <c r="G40" s="7"/>
      <c r="H40" s="7"/>
    </row>
    <row r="41" spans="1:8" ht="12.75">
      <c r="A41" s="8" t="s">
        <v>35</v>
      </c>
      <c r="B41" s="3">
        <v>134918</v>
      </c>
      <c r="C41" s="4">
        <v>13255</v>
      </c>
      <c r="D41" s="4">
        <v>20691</v>
      </c>
      <c r="E41" s="3">
        <v>79576</v>
      </c>
      <c r="F41" s="22">
        <v>21592</v>
      </c>
      <c r="G41" s="22">
        <v>24679</v>
      </c>
      <c r="H41" s="22">
        <v>33305</v>
      </c>
    </row>
    <row r="42" spans="1:8" ht="12.75">
      <c r="A42" s="8" t="s">
        <v>36</v>
      </c>
      <c r="B42" s="3">
        <v>383824</v>
      </c>
      <c r="C42" s="4">
        <v>59415</v>
      </c>
      <c r="D42" s="4">
        <v>55578</v>
      </c>
      <c r="E42" s="3">
        <v>229864</v>
      </c>
      <c r="F42" s="22">
        <v>113995</v>
      </c>
      <c r="G42" s="22">
        <v>87330</v>
      </c>
      <c r="H42" s="22">
        <v>28539</v>
      </c>
    </row>
    <row r="43" spans="1:8" ht="12.75">
      <c r="A43" s="8" t="s">
        <v>37</v>
      </c>
      <c r="B43" s="3">
        <v>119476</v>
      </c>
      <c r="C43" s="4">
        <v>12505</v>
      </c>
      <c r="D43" s="4">
        <v>15346</v>
      </c>
      <c r="E43" s="3">
        <v>81104</v>
      </c>
      <c r="F43" s="22">
        <v>50227</v>
      </c>
      <c r="G43" s="22">
        <v>20489</v>
      </c>
      <c r="H43" s="22">
        <v>10388</v>
      </c>
    </row>
    <row r="44" spans="1:8" ht="12.75">
      <c r="A44" s="2" t="s">
        <v>38</v>
      </c>
      <c r="B44" s="3">
        <v>119639</v>
      </c>
      <c r="C44" s="4">
        <v>11150</v>
      </c>
      <c r="D44" s="4">
        <v>38317</v>
      </c>
      <c r="E44" s="3">
        <v>55959</v>
      </c>
      <c r="F44" s="22">
        <v>23425</v>
      </c>
      <c r="G44" s="22">
        <v>31252</v>
      </c>
      <c r="H44" s="22">
        <v>1282</v>
      </c>
    </row>
    <row r="45" spans="1:8" ht="12.75">
      <c r="A45" s="2" t="s">
        <v>39</v>
      </c>
      <c r="B45" s="3">
        <v>519837</v>
      </c>
      <c r="C45" s="4">
        <v>78961</v>
      </c>
      <c r="D45" s="4">
        <v>131909</v>
      </c>
      <c r="E45" s="3">
        <v>241808</v>
      </c>
      <c r="F45" s="22">
        <v>88067</v>
      </c>
      <c r="G45" s="22">
        <v>73160</v>
      </c>
      <c r="H45" s="22">
        <v>80581</v>
      </c>
    </row>
    <row r="46" spans="1:8" ht="12.75">
      <c r="A46" s="2" t="s">
        <v>40</v>
      </c>
      <c r="B46" s="3">
        <v>1309318</v>
      </c>
      <c r="C46" s="4">
        <v>205012</v>
      </c>
      <c r="D46" s="4">
        <v>303983</v>
      </c>
      <c r="E46" s="3">
        <v>639291</v>
      </c>
      <c r="F46" s="22">
        <v>298820</v>
      </c>
      <c r="G46" s="22">
        <v>277630</v>
      </c>
      <c r="H46" s="22">
        <v>62841</v>
      </c>
    </row>
    <row r="47" spans="1:8" ht="12.75">
      <c r="A47" s="2" t="s">
        <v>41</v>
      </c>
      <c r="B47" s="3">
        <v>398779</v>
      </c>
      <c r="C47" s="4">
        <v>41474</v>
      </c>
      <c r="D47" s="4">
        <v>74532</v>
      </c>
      <c r="E47" s="3">
        <v>241829</v>
      </c>
      <c r="F47" s="22">
        <v>90979</v>
      </c>
      <c r="G47" s="22">
        <v>107676</v>
      </c>
      <c r="H47" s="22">
        <v>43174</v>
      </c>
    </row>
    <row r="48" spans="1:8" ht="12.75">
      <c r="A48" s="2" t="s">
        <v>42</v>
      </c>
      <c r="B48" s="3">
        <v>374955</v>
      </c>
      <c r="C48" s="4">
        <v>76157</v>
      </c>
      <c r="D48" s="4">
        <v>78207</v>
      </c>
      <c r="E48" s="3">
        <v>178813</v>
      </c>
      <c r="F48" s="22">
        <v>69962</v>
      </c>
      <c r="G48" s="22">
        <v>90550</v>
      </c>
      <c r="H48" s="22">
        <v>18301</v>
      </c>
    </row>
    <row r="49" spans="1:8" ht="12.75">
      <c r="A49" s="2" t="s">
        <v>43</v>
      </c>
      <c r="B49" s="3">
        <v>334674</v>
      </c>
      <c r="C49" s="4">
        <v>47265</v>
      </c>
      <c r="D49" s="4">
        <v>33859</v>
      </c>
      <c r="E49" s="3">
        <v>198597</v>
      </c>
      <c r="F49" s="22">
        <v>79898</v>
      </c>
      <c r="G49" s="22">
        <v>70565</v>
      </c>
      <c r="H49" s="22">
        <v>48134</v>
      </c>
    </row>
    <row r="50" spans="1:8" ht="12.75">
      <c r="A50" s="9" t="s">
        <v>44</v>
      </c>
      <c r="B50" s="6">
        <f>B41+B42+B43+B44+B45+B46+B47+B48+B49</f>
        <v>3695420</v>
      </c>
      <c r="C50" s="6">
        <f aca="true" t="shared" si="4" ref="C50:H50">C41+C42+C43+C44+C45+C46+C47+C48+C49</f>
        <v>545194</v>
      </c>
      <c r="D50" s="6">
        <f t="shared" si="4"/>
        <v>752422</v>
      </c>
      <c r="E50" s="6">
        <f t="shared" si="4"/>
        <v>1946841</v>
      </c>
      <c r="F50" s="6">
        <f t="shared" si="4"/>
        <v>836965</v>
      </c>
      <c r="G50" s="6">
        <f t="shared" si="4"/>
        <v>783331</v>
      </c>
      <c r="H50" s="6">
        <f t="shared" si="4"/>
        <v>326545</v>
      </c>
    </row>
    <row r="51" spans="1:8" ht="12.75">
      <c r="A51" s="9"/>
      <c r="B51" s="6"/>
      <c r="C51" s="7"/>
      <c r="D51" s="7"/>
      <c r="E51" s="6"/>
      <c r="F51" s="7"/>
      <c r="G51" s="7"/>
      <c r="H51" s="7"/>
    </row>
    <row r="52" spans="1:8" ht="12.75">
      <c r="A52" s="5" t="s">
        <v>45</v>
      </c>
      <c r="B52" s="6">
        <v>45459</v>
      </c>
      <c r="C52" s="7">
        <v>17428</v>
      </c>
      <c r="D52" s="7">
        <v>10690</v>
      </c>
      <c r="E52" s="6">
        <v>9304</v>
      </c>
      <c r="F52" s="7">
        <v>4748</v>
      </c>
      <c r="G52" s="7">
        <v>3590</v>
      </c>
      <c r="H52" s="7">
        <v>966</v>
      </c>
    </row>
    <row r="53" spans="1:8" ht="12.75">
      <c r="A53" s="5"/>
      <c r="B53" s="6"/>
      <c r="C53" s="7"/>
      <c r="D53" s="7"/>
      <c r="E53" s="6"/>
      <c r="F53" s="7"/>
      <c r="G53" s="7"/>
      <c r="H53" s="7"/>
    </row>
    <row r="54" spans="1:8" ht="12.75">
      <c r="A54" s="2" t="s">
        <v>46</v>
      </c>
      <c r="B54" s="3">
        <v>99732</v>
      </c>
      <c r="C54" s="4">
        <v>16969</v>
      </c>
      <c r="D54" s="4">
        <v>16179</v>
      </c>
      <c r="E54" s="3">
        <v>53141</v>
      </c>
      <c r="F54" s="4">
        <v>33264</v>
      </c>
      <c r="G54" s="4">
        <v>18376</v>
      </c>
      <c r="H54" s="4">
        <v>1501</v>
      </c>
    </row>
    <row r="55" spans="1:8" ht="12.75">
      <c r="A55" s="8" t="s">
        <v>47</v>
      </c>
      <c r="B55" s="3">
        <v>114549</v>
      </c>
      <c r="C55" s="4">
        <v>46029</v>
      </c>
      <c r="D55" s="4">
        <v>39988</v>
      </c>
      <c r="E55" s="3">
        <v>14368</v>
      </c>
      <c r="F55" s="4">
        <v>6844</v>
      </c>
      <c r="G55" s="4">
        <v>4798</v>
      </c>
      <c r="H55" s="4">
        <v>2726</v>
      </c>
    </row>
    <row r="56" spans="1:8" ht="12.75">
      <c r="A56" s="2" t="s">
        <v>48</v>
      </c>
      <c r="B56" s="3">
        <v>133255</v>
      </c>
      <c r="C56" s="4">
        <v>50094</v>
      </c>
      <c r="D56" s="4">
        <v>10179</v>
      </c>
      <c r="E56" s="3">
        <v>47533</v>
      </c>
      <c r="F56" s="4">
        <v>15169</v>
      </c>
      <c r="G56" s="4">
        <v>26622</v>
      </c>
      <c r="H56" s="4">
        <v>5742</v>
      </c>
    </row>
    <row r="57" spans="1:8" ht="12.75">
      <c r="A57" s="2" t="s">
        <v>49</v>
      </c>
      <c r="B57" s="3">
        <v>12316</v>
      </c>
      <c r="C57" s="4">
        <v>6302</v>
      </c>
      <c r="D57" s="4">
        <v>1128</v>
      </c>
      <c r="E57" s="3">
        <v>2572</v>
      </c>
      <c r="F57" s="4">
        <v>1768</v>
      </c>
      <c r="G57" s="4">
        <v>686</v>
      </c>
      <c r="H57" s="4">
        <v>118</v>
      </c>
    </row>
    <row r="58" spans="1:8" ht="12.75">
      <c r="A58" s="2" t="s">
        <v>50</v>
      </c>
      <c r="B58" s="3">
        <v>1296290</v>
      </c>
      <c r="C58" s="4">
        <v>363250</v>
      </c>
      <c r="D58" s="4">
        <v>286310</v>
      </c>
      <c r="E58" s="3">
        <v>486337</v>
      </c>
      <c r="F58" s="4">
        <v>197151</v>
      </c>
      <c r="G58" s="4">
        <v>163450</v>
      </c>
      <c r="H58" s="4">
        <v>125736</v>
      </c>
    </row>
    <row r="59" spans="1:8" ht="12.75">
      <c r="A59" s="5" t="s">
        <v>51</v>
      </c>
      <c r="B59" s="6">
        <f>B54+B55+B56+B57+B58</f>
        <v>1656142</v>
      </c>
      <c r="C59" s="6">
        <f aca="true" t="shared" si="5" ref="C59:H59">C54+C55+C56+C57+C58</f>
        <v>482644</v>
      </c>
      <c r="D59" s="6">
        <f t="shared" si="5"/>
        <v>353784</v>
      </c>
      <c r="E59" s="6">
        <f t="shared" si="5"/>
        <v>603951</v>
      </c>
      <c r="F59" s="6">
        <f t="shared" si="5"/>
        <v>254196</v>
      </c>
      <c r="G59" s="6">
        <f t="shared" si="5"/>
        <v>213932</v>
      </c>
      <c r="H59" s="6">
        <f t="shared" si="5"/>
        <v>135823</v>
      </c>
    </row>
    <row r="60" spans="1:8" ht="12.75">
      <c r="A60" s="5"/>
      <c r="B60" s="6"/>
      <c r="C60" s="7"/>
      <c r="D60" s="7"/>
      <c r="E60" s="6"/>
      <c r="F60" s="7"/>
      <c r="G60" s="7"/>
      <c r="H60" s="7"/>
    </row>
    <row r="61" spans="1:8" ht="12.75">
      <c r="A61" s="2" t="s">
        <v>52</v>
      </c>
      <c r="B61" s="3">
        <v>68924</v>
      </c>
      <c r="C61" s="4">
        <v>31779</v>
      </c>
      <c r="D61" s="4">
        <v>10995</v>
      </c>
      <c r="E61" s="3">
        <v>12145</v>
      </c>
      <c r="F61" s="4">
        <v>7380</v>
      </c>
      <c r="G61" s="4">
        <v>4765</v>
      </c>
      <c r="H61" s="4">
        <v>0</v>
      </c>
    </row>
    <row r="62" spans="1:8" ht="12.75">
      <c r="A62" s="8" t="s">
        <v>53</v>
      </c>
      <c r="B62" s="3">
        <v>696666</v>
      </c>
      <c r="C62" s="4">
        <v>149743</v>
      </c>
      <c r="D62" s="4">
        <v>228542</v>
      </c>
      <c r="E62" s="3">
        <v>266006</v>
      </c>
      <c r="F62" s="4">
        <v>159445</v>
      </c>
      <c r="G62" s="4">
        <v>96820</v>
      </c>
      <c r="H62" s="4">
        <v>9741</v>
      </c>
    </row>
    <row r="63" spans="1:8" ht="12.75">
      <c r="A63" s="2" t="s">
        <v>54</v>
      </c>
      <c r="B63" s="3">
        <v>487993</v>
      </c>
      <c r="C63" s="4">
        <v>120766</v>
      </c>
      <c r="D63" s="4">
        <v>114586</v>
      </c>
      <c r="E63" s="3">
        <v>211064</v>
      </c>
      <c r="F63" s="4">
        <v>106649</v>
      </c>
      <c r="G63" s="4">
        <v>98425</v>
      </c>
      <c r="H63" s="4">
        <v>5990</v>
      </c>
    </row>
    <row r="64" spans="1:8" ht="12.75">
      <c r="A64" s="5" t="s">
        <v>55</v>
      </c>
      <c r="B64" s="6">
        <f>B61+B62+B63</f>
        <v>1253583</v>
      </c>
      <c r="C64" s="6">
        <f aca="true" t="shared" si="6" ref="C64:H64">C61+C62+C63</f>
        <v>302288</v>
      </c>
      <c r="D64" s="6">
        <f t="shared" si="6"/>
        <v>354123</v>
      </c>
      <c r="E64" s="6">
        <f t="shared" si="6"/>
        <v>489215</v>
      </c>
      <c r="F64" s="6">
        <f t="shared" si="6"/>
        <v>273474</v>
      </c>
      <c r="G64" s="6">
        <f t="shared" si="6"/>
        <v>200010</v>
      </c>
      <c r="H64" s="6">
        <f t="shared" si="6"/>
        <v>15731</v>
      </c>
    </row>
    <row r="65" spans="1:8" ht="12.75">
      <c r="A65" s="5"/>
      <c r="B65" s="6"/>
      <c r="C65" s="10"/>
      <c r="D65" s="7"/>
      <c r="E65" s="6"/>
      <c r="F65" s="7"/>
      <c r="G65" s="7"/>
      <c r="H65" s="7"/>
    </row>
    <row r="66" spans="1:8" ht="12.75">
      <c r="A66" s="5" t="s">
        <v>56</v>
      </c>
      <c r="B66" s="6">
        <v>1982371</v>
      </c>
      <c r="C66" s="7">
        <v>466843</v>
      </c>
      <c r="D66" s="7">
        <v>567926</v>
      </c>
      <c r="E66" s="6">
        <v>716856</v>
      </c>
      <c r="F66" s="7">
        <v>442411</v>
      </c>
      <c r="G66" s="7">
        <v>260723</v>
      </c>
      <c r="H66" s="7">
        <v>13722</v>
      </c>
    </row>
    <row r="67" spans="1:8" ht="12.75">
      <c r="A67" s="5"/>
      <c r="B67" s="6"/>
      <c r="C67" s="7"/>
      <c r="D67" s="7"/>
      <c r="E67" s="6"/>
      <c r="F67" s="7"/>
      <c r="G67" s="7"/>
      <c r="H67" s="7"/>
    </row>
    <row r="68" spans="1:8" ht="12.75">
      <c r="A68" s="2" t="s">
        <v>57</v>
      </c>
      <c r="B68" s="3">
        <v>1501112</v>
      </c>
      <c r="C68" s="4">
        <v>465105</v>
      </c>
      <c r="D68" s="4">
        <v>266154</v>
      </c>
      <c r="E68" s="3">
        <v>602124</v>
      </c>
      <c r="F68" s="4">
        <v>234297</v>
      </c>
      <c r="G68" s="4">
        <v>200697</v>
      </c>
      <c r="H68" s="4">
        <v>167130</v>
      </c>
    </row>
    <row r="69" spans="1:8" ht="12.75">
      <c r="A69" s="2" t="s">
        <v>58</v>
      </c>
      <c r="B69" s="3">
        <v>206897</v>
      </c>
      <c r="C69" s="4">
        <v>54393</v>
      </c>
      <c r="D69" s="4">
        <v>35807</v>
      </c>
      <c r="E69" s="3">
        <v>93392</v>
      </c>
      <c r="F69" s="4">
        <v>36089</v>
      </c>
      <c r="G69" s="4">
        <v>29640</v>
      </c>
      <c r="H69" s="4">
        <v>27663</v>
      </c>
    </row>
    <row r="70" spans="1:8" ht="12.75">
      <c r="A70" s="5" t="s">
        <v>59</v>
      </c>
      <c r="B70" s="6">
        <f>B68+B69</f>
        <v>1708009</v>
      </c>
      <c r="C70" s="6">
        <f aca="true" t="shared" si="7" ref="C70:H70">C68+C69</f>
        <v>519498</v>
      </c>
      <c r="D70" s="6">
        <f t="shared" si="7"/>
        <v>301961</v>
      </c>
      <c r="E70" s="6">
        <f t="shared" si="7"/>
        <v>695516</v>
      </c>
      <c r="F70" s="6">
        <f t="shared" si="7"/>
        <v>270386</v>
      </c>
      <c r="G70" s="6">
        <f t="shared" si="7"/>
        <v>230337</v>
      </c>
      <c r="H70" s="6">
        <f t="shared" si="7"/>
        <v>194793</v>
      </c>
    </row>
    <row r="71" spans="1:8" ht="12.75">
      <c r="A71" s="5"/>
      <c r="B71" s="6"/>
      <c r="C71" s="7"/>
      <c r="D71" s="7"/>
      <c r="E71" s="6"/>
      <c r="F71" s="7"/>
      <c r="G71" s="7"/>
      <c r="H71" s="7"/>
    </row>
    <row r="72" spans="1:8" ht="12.75">
      <c r="A72" s="8" t="s">
        <v>60</v>
      </c>
      <c r="B72" s="3">
        <v>389080</v>
      </c>
      <c r="C72" s="4">
        <v>99463</v>
      </c>
      <c r="D72" s="4">
        <v>109098</v>
      </c>
      <c r="E72" s="3">
        <v>153543</v>
      </c>
      <c r="F72" s="4">
        <v>76139</v>
      </c>
      <c r="G72" s="4">
        <v>77335</v>
      </c>
      <c r="H72" s="4">
        <v>69</v>
      </c>
    </row>
    <row r="73" spans="1:8" ht="12.75">
      <c r="A73" s="8" t="s">
        <v>61</v>
      </c>
      <c r="B73" s="3">
        <v>244452</v>
      </c>
      <c r="C73" s="4">
        <v>40429</v>
      </c>
      <c r="D73" s="4">
        <v>20918</v>
      </c>
      <c r="E73" s="3">
        <v>159794</v>
      </c>
      <c r="F73" s="4">
        <v>59947</v>
      </c>
      <c r="G73" s="4">
        <v>56995</v>
      </c>
      <c r="H73" s="4">
        <v>42852</v>
      </c>
    </row>
    <row r="74" spans="1:8" ht="12.75">
      <c r="A74" s="8" t="s">
        <v>62</v>
      </c>
      <c r="B74" s="3">
        <v>243420</v>
      </c>
      <c r="C74" s="4">
        <v>35207</v>
      </c>
      <c r="D74" s="4">
        <v>56015</v>
      </c>
      <c r="E74" s="3">
        <v>124534</v>
      </c>
      <c r="F74" s="4">
        <v>55671</v>
      </c>
      <c r="G74" s="4">
        <v>22922</v>
      </c>
      <c r="H74" s="4">
        <v>45941</v>
      </c>
    </row>
    <row r="75" spans="1:8" ht="12.75">
      <c r="A75" s="2" t="s">
        <v>63</v>
      </c>
      <c r="B75" s="3">
        <v>123286</v>
      </c>
      <c r="C75" s="4">
        <v>35785</v>
      </c>
      <c r="D75" s="4">
        <v>21897</v>
      </c>
      <c r="E75" s="3">
        <v>47097</v>
      </c>
      <c r="F75" s="4">
        <v>24068</v>
      </c>
      <c r="G75" s="4">
        <v>19306</v>
      </c>
      <c r="H75" s="4">
        <v>3723</v>
      </c>
    </row>
    <row r="76" spans="1:8" ht="12.75">
      <c r="A76" s="2" t="s">
        <v>64</v>
      </c>
      <c r="B76" s="3">
        <v>194416</v>
      </c>
      <c r="C76" s="4">
        <v>51995</v>
      </c>
      <c r="D76" s="4">
        <v>34908</v>
      </c>
      <c r="E76" s="3">
        <v>85441</v>
      </c>
      <c r="F76" s="4">
        <v>32157</v>
      </c>
      <c r="G76" s="4">
        <v>14970</v>
      </c>
      <c r="H76" s="4">
        <v>38314</v>
      </c>
    </row>
    <row r="77" spans="1:8" ht="12.75">
      <c r="A77" s="8" t="s">
        <v>65</v>
      </c>
      <c r="B77" s="3">
        <v>143143</v>
      </c>
      <c r="C77" s="4">
        <v>40673</v>
      </c>
      <c r="D77" s="4">
        <v>29533</v>
      </c>
      <c r="E77" s="3">
        <v>49672</v>
      </c>
      <c r="F77" s="4">
        <v>27422</v>
      </c>
      <c r="G77" s="4">
        <v>21147</v>
      </c>
      <c r="H77" s="4">
        <v>1103</v>
      </c>
    </row>
    <row r="78" spans="1:8" ht="12.75">
      <c r="A78" s="8" t="s">
        <v>66</v>
      </c>
      <c r="B78" s="3">
        <v>401001</v>
      </c>
      <c r="C78" s="4">
        <v>114179</v>
      </c>
      <c r="D78" s="4">
        <v>111107</v>
      </c>
      <c r="E78" s="3">
        <v>132039</v>
      </c>
      <c r="F78" s="4">
        <v>82892</v>
      </c>
      <c r="G78" s="4">
        <v>48946</v>
      </c>
      <c r="H78" s="4">
        <v>201</v>
      </c>
    </row>
    <row r="79" spans="1:8" ht="12.75">
      <c r="A79" s="2" t="s">
        <v>67</v>
      </c>
      <c r="B79" s="3">
        <v>534796</v>
      </c>
      <c r="C79" s="4">
        <v>168052</v>
      </c>
      <c r="D79" s="4">
        <v>151379</v>
      </c>
      <c r="E79" s="3">
        <v>163147</v>
      </c>
      <c r="F79" s="4">
        <v>68947</v>
      </c>
      <c r="G79" s="4">
        <v>65378</v>
      </c>
      <c r="H79" s="4">
        <v>28822</v>
      </c>
    </row>
    <row r="80" spans="1:8" ht="12.75">
      <c r="A80" s="5" t="s">
        <v>68</v>
      </c>
      <c r="B80" s="6">
        <f>B72+B73+B74+B75+B76+B77+B78+B79</f>
        <v>2273594</v>
      </c>
      <c r="C80" s="6">
        <f aca="true" t="shared" si="8" ref="C80:H80">C72+C73+C74+C75+C76+C77+C78+C79</f>
        <v>585783</v>
      </c>
      <c r="D80" s="6">
        <f t="shared" si="8"/>
        <v>534855</v>
      </c>
      <c r="E80" s="6">
        <f t="shared" si="8"/>
        <v>915267</v>
      </c>
      <c r="F80" s="6">
        <f t="shared" si="8"/>
        <v>427243</v>
      </c>
      <c r="G80" s="6">
        <f t="shared" si="8"/>
        <v>326999</v>
      </c>
      <c r="H80" s="6">
        <f t="shared" si="8"/>
        <v>161025</v>
      </c>
    </row>
    <row r="81" spans="1:8" ht="12.75">
      <c r="A81" s="5"/>
      <c r="B81" s="6"/>
      <c r="C81" s="7"/>
      <c r="D81" s="7"/>
      <c r="E81" s="6"/>
      <c r="F81" s="7"/>
      <c r="G81" s="7"/>
      <c r="H81" s="7"/>
    </row>
    <row r="82" spans="1:8" ht="12.75">
      <c r="A82" s="2" t="s">
        <v>69</v>
      </c>
      <c r="B82" s="3">
        <v>20978</v>
      </c>
      <c r="C82" s="4">
        <v>4295</v>
      </c>
      <c r="D82" s="4">
        <v>4648</v>
      </c>
      <c r="E82" s="3">
        <v>7763</v>
      </c>
      <c r="F82" s="4">
        <v>4367</v>
      </c>
      <c r="G82" s="4">
        <v>3396</v>
      </c>
      <c r="H82" s="4">
        <v>0</v>
      </c>
    </row>
    <row r="83" spans="1:8" ht="12.75">
      <c r="A83" s="2" t="s">
        <v>70</v>
      </c>
      <c r="B83" s="3">
        <v>41750</v>
      </c>
      <c r="C83" s="4">
        <v>14685</v>
      </c>
      <c r="D83" s="4">
        <v>9166</v>
      </c>
      <c r="E83" s="3">
        <v>11331</v>
      </c>
      <c r="F83" s="4">
        <v>8450</v>
      </c>
      <c r="G83" s="4">
        <v>2757</v>
      </c>
      <c r="H83" s="4">
        <v>124</v>
      </c>
    </row>
    <row r="84" spans="1:8" ht="12.75">
      <c r="A84" s="5" t="s">
        <v>71</v>
      </c>
      <c r="B84" s="6">
        <f>B82+B83</f>
        <v>62728</v>
      </c>
      <c r="C84" s="6">
        <f aca="true" t="shared" si="9" ref="C84:H84">C82+C83</f>
        <v>18980</v>
      </c>
      <c r="D84" s="6">
        <f t="shared" si="9"/>
        <v>13814</v>
      </c>
      <c r="E84" s="6">
        <f t="shared" si="9"/>
        <v>19094</v>
      </c>
      <c r="F84" s="6">
        <f t="shared" si="9"/>
        <v>12817</v>
      </c>
      <c r="G84" s="6">
        <f t="shared" si="9"/>
        <v>6153</v>
      </c>
      <c r="H84" s="6">
        <f t="shared" si="9"/>
        <v>124</v>
      </c>
    </row>
    <row r="85" spans="1:8" ht="12.75">
      <c r="A85" s="5"/>
      <c r="B85" s="6"/>
      <c r="C85" s="7"/>
      <c r="D85" s="7"/>
      <c r="E85" s="6"/>
      <c r="F85" s="7"/>
      <c r="G85" s="7"/>
      <c r="H85" s="7"/>
    </row>
    <row r="86" spans="1:8" ht="12.75">
      <c r="A86" s="11" t="s">
        <v>72</v>
      </c>
      <c r="B86" s="12">
        <f aca="true" t="shared" si="10" ref="B86:H86">B13+B15+B17+B22+B24+B26+B31+B37+B39+B50+B52+B59+B64+B66+B70+B80+B84</f>
        <v>25066361</v>
      </c>
      <c r="C86" s="12">
        <f t="shared" si="10"/>
        <v>6302945</v>
      </c>
      <c r="D86" s="12">
        <f t="shared" si="10"/>
        <v>5813435</v>
      </c>
      <c r="E86" s="12">
        <f t="shared" si="10"/>
        <v>10281096</v>
      </c>
      <c r="F86" s="12">
        <f t="shared" si="10"/>
        <v>5002405</v>
      </c>
      <c r="G86" s="12">
        <f t="shared" si="10"/>
        <v>4315505</v>
      </c>
      <c r="H86" s="12">
        <f t="shared" si="10"/>
        <v>963186</v>
      </c>
    </row>
  </sheetData>
  <mergeCells count="12">
    <mergeCell ref="A2:H2"/>
    <mergeCell ref="A3:H3"/>
    <mergeCell ref="A4:H4"/>
    <mergeCell ref="A5:A8"/>
    <mergeCell ref="B5:B8"/>
    <mergeCell ref="C5:C8"/>
    <mergeCell ref="D5:D8"/>
    <mergeCell ref="E5:H5"/>
    <mergeCell ref="E6:E8"/>
    <mergeCell ref="F6:F8"/>
    <mergeCell ref="G6:G8"/>
    <mergeCell ref="H6:H8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94"/>
  <sheetViews>
    <sheetView workbookViewId="0" topLeftCell="A1">
      <pane xSplit="1" ySplit="9" topLeftCell="B54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:G87"/>
    </sheetView>
  </sheetViews>
  <sheetFormatPr defaultColWidth="11.421875" defaultRowHeight="12.75"/>
  <cols>
    <col min="1" max="1" width="20.7109375" style="20" customWidth="1"/>
    <col min="2" max="2" width="11.421875" style="20" customWidth="1"/>
    <col min="3" max="3" width="13.28125" style="20" customWidth="1"/>
    <col min="4" max="7" width="11.421875" style="20" customWidth="1"/>
    <col min="8" max="8" width="4.8515625" style="20" customWidth="1"/>
    <col min="9" max="9" width="11.421875" style="20" customWidth="1"/>
    <col min="10" max="10" width="12.7109375" style="20" bestFit="1" customWidth="1"/>
    <col min="11" max="16384" width="11.421875" style="20" customWidth="1"/>
  </cols>
  <sheetData>
    <row r="1" s="1" customFormat="1" ht="12.75" customHeight="1"/>
    <row r="2" spans="1:7" ht="15.75">
      <c r="A2" s="58" t="s">
        <v>0</v>
      </c>
      <c r="B2" s="59"/>
      <c r="C2" s="59"/>
      <c r="D2" s="59"/>
      <c r="E2" s="59"/>
      <c r="F2" s="59"/>
      <c r="G2" s="60"/>
    </row>
    <row r="3" spans="1:7" ht="12.75" customHeight="1">
      <c r="A3" s="39" t="s">
        <v>1</v>
      </c>
      <c r="B3" s="61"/>
      <c r="C3" s="61"/>
      <c r="D3" s="61"/>
      <c r="E3" s="61"/>
      <c r="F3" s="61"/>
      <c r="G3" s="62"/>
    </row>
    <row r="4" spans="1:7" ht="12.75">
      <c r="A4" s="42" t="s">
        <v>2</v>
      </c>
      <c r="B4" s="63"/>
      <c r="C4" s="63"/>
      <c r="D4" s="63"/>
      <c r="E4" s="63"/>
      <c r="F4" s="63"/>
      <c r="G4" s="64"/>
    </row>
    <row r="5" spans="1:7" ht="12.75" customHeight="1">
      <c r="A5" s="31" t="s">
        <v>3</v>
      </c>
      <c r="B5" s="65" t="s">
        <v>73</v>
      </c>
      <c r="C5" s="68" t="s">
        <v>74</v>
      </c>
      <c r="D5" s="69"/>
      <c r="E5" s="69"/>
      <c r="F5" s="69"/>
      <c r="G5" s="70"/>
    </row>
    <row r="6" spans="1:7" ht="12.75" customHeight="1">
      <c r="A6" s="32"/>
      <c r="B6" s="65"/>
      <c r="C6" s="71" t="s">
        <v>75</v>
      </c>
      <c r="D6" s="51" t="s">
        <v>76</v>
      </c>
      <c r="E6" s="53"/>
      <c r="F6" s="74" t="s">
        <v>77</v>
      </c>
      <c r="G6" s="53"/>
    </row>
    <row r="7" spans="1:7" ht="12.75" customHeight="1">
      <c r="A7" s="32"/>
      <c r="B7" s="66"/>
      <c r="C7" s="72"/>
      <c r="D7" s="54" t="s">
        <v>78</v>
      </c>
      <c r="E7" s="54" t="s">
        <v>79</v>
      </c>
      <c r="F7" s="57" t="s">
        <v>80</v>
      </c>
      <c r="G7" s="57" t="s">
        <v>81</v>
      </c>
    </row>
    <row r="8" spans="1:7" ht="12.75" customHeight="1">
      <c r="A8" s="45"/>
      <c r="B8" s="67"/>
      <c r="C8" s="72"/>
      <c r="D8" s="33"/>
      <c r="E8" s="55"/>
      <c r="F8" s="32"/>
      <c r="G8" s="33"/>
    </row>
    <row r="9" spans="1:7" ht="12.75" customHeight="1">
      <c r="A9" s="46"/>
      <c r="B9" s="67"/>
      <c r="C9" s="73"/>
      <c r="D9" s="34"/>
      <c r="E9" s="56"/>
      <c r="F9" s="33"/>
      <c r="G9" s="34"/>
    </row>
    <row r="10" spans="1:7" ht="12.75">
      <c r="A10" s="2" t="s">
        <v>12</v>
      </c>
      <c r="B10" s="4">
        <v>433</v>
      </c>
      <c r="C10" s="3">
        <v>32514</v>
      </c>
      <c r="D10" s="17">
        <v>2846</v>
      </c>
      <c r="E10" s="4">
        <v>3053</v>
      </c>
      <c r="F10" s="17">
        <v>20532</v>
      </c>
      <c r="G10" s="4">
        <v>6083</v>
      </c>
    </row>
    <row r="11" spans="1:7" ht="12.75">
      <c r="A11" s="2" t="s">
        <v>13</v>
      </c>
      <c r="B11" s="4">
        <v>283</v>
      </c>
      <c r="C11" s="3">
        <v>15832</v>
      </c>
      <c r="D11" s="4">
        <v>1077</v>
      </c>
      <c r="E11" s="4">
        <v>1454</v>
      </c>
      <c r="F11" s="4">
        <v>9969</v>
      </c>
      <c r="G11" s="4">
        <v>3332</v>
      </c>
    </row>
    <row r="12" spans="1:7" ht="12.75">
      <c r="A12" s="2" t="s">
        <v>14</v>
      </c>
      <c r="B12" s="4">
        <v>312</v>
      </c>
      <c r="C12" s="3">
        <v>40333</v>
      </c>
      <c r="D12" s="4">
        <v>7094</v>
      </c>
      <c r="E12" s="4">
        <v>1820</v>
      </c>
      <c r="F12" s="4">
        <v>24925</v>
      </c>
      <c r="G12" s="4">
        <v>6494</v>
      </c>
    </row>
    <row r="13" spans="1:7" ht="12.75" customHeight="1">
      <c r="A13" s="2" t="s">
        <v>15</v>
      </c>
      <c r="B13" s="4">
        <v>202</v>
      </c>
      <c r="C13" s="3">
        <v>15504</v>
      </c>
      <c r="D13" s="4">
        <v>1014</v>
      </c>
      <c r="E13" s="4">
        <v>1036</v>
      </c>
      <c r="F13" s="4">
        <v>10329</v>
      </c>
      <c r="G13" s="4">
        <v>3125</v>
      </c>
    </row>
    <row r="14" spans="1:7" ht="12.75">
      <c r="A14" s="5" t="s">
        <v>16</v>
      </c>
      <c r="B14" s="7">
        <f aca="true" t="shared" si="0" ref="B14:G14">B10+B11+B12+B13</f>
        <v>1230</v>
      </c>
      <c r="C14" s="7">
        <f t="shared" si="0"/>
        <v>104183</v>
      </c>
      <c r="D14" s="7">
        <f t="shared" si="0"/>
        <v>12031</v>
      </c>
      <c r="E14" s="7">
        <f t="shared" si="0"/>
        <v>7363</v>
      </c>
      <c r="F14" s="7">
        <f t="shared" si="0"/>
        <v>65755</v>
      </c>
      <c r="G14" s="7">
        <f t="shared" si="0"/>
        <v>19034</v>
      </c>
    </row>
    <row r="15" spans="1:7" ht="12.75">
      <c r="A15" s="5"/>
      <c r="B15" s="7"/>
      <c r="C15" s="6"/>
      <c r="D15" s="13"/>
      <c r="E15" s="7"/>
      <c r="F15" s="7"/>
      <c r="G15" s="7"/>
    </row>
    <row r="16" spans="1:7" ht="12.75">
      <c r="A16" s="5" t="s">
        <v>17</v>
      </c>
      <c r="B16" s="7">
        <v>235</v>
      </c>
      <c r="C16" s="6">
        <v>5860</v>
      </c>
      <c r="D16" s="13">
        <v>1465</v>
      </c>
      <c r="E16" s="7">
        <v>1465</v>
      </c>
      <c r="F16" s="7">
        <v>1953</v>
      </c>
      <c r="G16" s="7">
        <v>977</v>
      </c>
    </row>
    <row r="17" spans="1:7" ht="12.75">
      <c r="A17" s="5"/>
      <c r="B17" s="7"/>
      <c r="C17" s="6"/>
      <c r="D17" s="13"/>
      <c r="E17" s="7"/>
      <c r="F17" s="7"/>
      <c r="G17" s="7"/>
    </row>
    <row r="18" spans="1:7" ht="12.75">
      <c r="A18" s="5" t="s">
        <v>18</v>
      </c>
      <c r="B18" s="7">
        <v>107</v>
      </c>
      <c r="C18" s="6">
        <v>2113</v>
      </c>
      <c r="D18" s="13">
        <v>564</v>
      </c>
      <c r="E18" s="7">
        <v>282</v>
      </c>
      <c r="F18" s="7">
        <v>922</v>
      </c>
      <c r="G18" s="7">
        <v>345</v>
      </c>
    </row>
    <row r="19" spans="1:7" ht="12.75">
      <c r="A19" s="5"/>
      <c r="B19" s="7"/>
      <c r="C19" s="6"/>
      <c r="D19" s="13"/>
      <c r="E19" s="7"/>
      <c r="F19" s="7"/>
      <c r="G19" s="7"/>
    </row>
    <row r="20" spans="1:7" ht="12.75">
      <c r="A20" s="8" t="s">
        <v>19</v>
      </c>
      <c r="B20" s="4">
        <v>93</v>
      </c>
      <c r="C20" s="3">
        <v>3174</v>
      </c>
      <c r="D20" s="19">
        <v>138</v>
      </c>
      <c r="E20" s="4">
        <v>14</v>
      </c>
      <c r="F20" s="4">
        <v>1571</v>
      </c>
      <c r="G20" s="4">
        <v>1451</v>
      </c>
    </row>
    <row r="21" spans="1:7" ht="12.75">
      <c r="A21" s="8" t="s">
        <v>20</v>
      </c>
      <c r="B21" s="4">
        <v>20</v>
      </c>
      <c r="C21" s="3">
        <v>1390</v>
      </c>
      <c r="D21" s="19">
        <v>216</v>
      </c>
      <c r="E21" s="4">
        <v>25</v>
      </c>
      <c r="F21" s="4">
        <v>731</v>
      </c>
      <c r="G21" s="4">
        <v>418</v>
      </c>
    </row>
    <row r="22" spans="1:7" ht="12.75">
      <c r="A22" s="2" t="s">
        <v>21</v>
      </c>
      <c r="B22" s="4">
        <v>51</v>
      </c>
      <c r="C22" s="3">
        <v>2235</v>
      </c>
      <c r="D22" s="19">
        <v>266</v>
      </c>
      <c r="E22" s="4">
        <v>23</v>
      </c>
      <c r="F22" s="4">
        <v>1121</v>
      </c>
      <c r="G22" s="4">
        <v>825</v>
      </c>
    </row>
    <row r="23" spans="1:7" ht="12.75">
      <c r="A23" s="5" t="s">
        <v>22</v>
      </c>
      <c r="B23" s="7">
        <f aca="true" t="shared" si="1" ref="B23:G23">B20+B21+B22</f>
        <v>164</v>
      </c>
      <c r="C23" s="7">
        <f t="shared" si="1"/>
        <v>6799</v>
      </c>
      <c r="D23" s="7">
        <f t="shared" si="1"/>
        <v>620</v>
      </c>
      <c r="E23" s="7">
        <f t="shared" si="1"/>
        <v>62</v>
      </c>
      <c r="F23" s="7">
        <f t="shared" si="1"/>
        <v>3423</v>
      </c>
      <c r="G23" s="7">
        <f t="shared" si="1"/>
        <v>2694</v>
      </c>
    </row>
    <row r="24" spans="1:7" ht="12.75">
      <c r="A24" s="5"/>
      <c r="B24" s="7"/>
      <c r="C24" s="6"/>
      <c r="D24" s="13"/>
      <c r="E24" s="7"/>
      <c r="F24" s="7"/>
      <c r="G24" s="7"/>
    </row>
    <row r="25" spans="1:7" ht="12.75">
      <c r="A25" s="5" t="s">
        <v>23</v>
      </c>
      <c r="B25" s="7">
        <v>841</v>
      </c>
      <c r="C25" s="6">
        <v>75225</v>
      </c>
      <c r="D25" s="13">
        <v>5761</v>
      </c>
      <c r="E25" s="7">
        <v>8686</v>
      </c>
      <c r="F25" s="7">
        <v>45827</v>
      </c>
      <c r="G25" s="7">
        <v>14951</v>
      </c>
    </row>
    <row r="26" spans="1:7" ht="12.75">
      <c r="A26" s="5"/>
      <c r="B26" s="7"/>
      <c r="C26" s="6"/>
      <c r="D26" s="13"/>
      <c r="E26" s="7"/>
      <c r="F26" s="7"/>
      <c r="G26" s="7"/>
    </row>
    <row r="27" spans="1:7" ht="12.75">
      <c r="A27" s="5" t="s">
        <v>24</v>
      </c>
      <c r="B27" s="7">
        <v>122</v>
      </c>
      <c r="C27" s="6">
        <v>5460</v>
      </c>
      <c r="D27" s="13">
        <v>312</v>
      </c>
      <c r="E27" s="7">
        <v>498</v>
      </c>
      <c r="F27" s="7">
        <v>1696</v>
      </c>
      <c r="G27" s="7">
        <v>2954</v>
      </c>
    </row>
    <row r="28" spans="1:7" ht="12.75">
      <c r="A28" s="5"/>
      <c r="B28" s="7"/>
      <c r="C28" s="6"/>
      <c r="D28" s="13"/>
      <c r="E28" s="7"/>
      <c r="F28" s="7"/>
      <c r="G28" s="7"/>
    </row>
    <row r="29" spans="1:7" ht="12.75">
      <c r="A29" s="2" t="s">
        <v>25</v>
      </c>
      <c r="B29" s="4">
        <v>1036</v>
      </c>
      <c r="C29" s="3">
        <v>144563</v>
      </c>
      <c r="D29" s="4">
        <v>13487</v>
      </c>
      <c r="E29" s="4">
        <v>7531</v>
      </c>
      <c r="F29" s="4">
        <v>88761</v>
      </c>
      <c r="G29" s="4">
        <v>34784</v>
      </c>
    </row>
    <row r="30" spans="1:7" ht="12.75">
      <c r="A30" s="2" t="s">
        <v>26</v>
      </c>
      <c r="B30" s="4">
        <v>887</v>
      </c>
      <c r="C30" s="3">
        <v>67553</v>
      </c>
      <c r="D30" s="4">
        <v>6212</v>
      </c>
      <c r="E30" s="4">
        <v>5541</v>
      </c>
      <c r="F30" s="4">
        <v>43455</v>
      </c>
      <c r="G30" s="4">
        <v>12345</v>
      </c>
    </row>
    <row r="31" spans="1:7" ht="12.75">
      <c r="A31" s="2" t="s">
        <v>27</v>
      </c>
      <c r="B31" s="4">
        <v>1779</v>
      </c>
      <c r="C31" s="3">
        <v>195051</v>
      </c>
      <c r="D31" s="4">
        <v>20351</v>
      </c>
      <c r="E31" s="4">
        <v>16806</v>
      </c>
      <c r="F31" s="4">
        <v>122482</v>
      </c>
      <c r="G31" s="4">
        <v>35412</v>
      </c>
    </row>
    <row r="32" spans="1:7" ht="12.75">
      <c r="A32" s="5" t="s">
        <v>28</v>
      </c>
      <c r="B32" s="7">
        <f aca="true" t="shared" si="2" ref="B32:G32">B29+B30+B31</f>
        <v>3702</v>
      </c>
      <c r="C32" s="7">
        <f t="shared" si="2"/>
        <v>407167</v>
      </c>
      <c r="D32" s="7">
        <f t="shared" si="2"/>
        <v>40050</v>
      </c>
      <c r="E32" s="7">
        <f t="shared" si="2"/>
        <v>29878</v>
      </c>
      <c r="F32" s="7">
        <f t="shared" si="2"/>
        <v>254698</v>
      </c>
      <c r="G32" s="7">
        <f t="shared" si="2"/>
        <v>82541</v>
      </c>
    </row>
    <row r="33" spans="1:7" ht="12.75">
      <c r="A33" s="5"/>
      <c r="B33" s="7"/>
      <c r="C33" s="6"/>
      <c r="D33" s="7"/>
      <c r="E33" s="7"/>
      <c r="F33" s="7"/>
      <c r="G33" s="7"/>
    </row>
    <row r="34" spans="1:7" ht="12.75">
      <c r="A34" s="2" t="s">
        <v>29</v>
      </c>
      <c r="B34" s="4">
        <v>2432</v>
      </c>
      <c r="C34" s="3">
        <v>178818</v>
      </c>
      <c r="D34" s="4">
        <v>9549</v>
      </c>
      <c r="E34" s="4">
        <v>14756</v>
      </c>
      <c r="F34" s="4">
        <v>113467</v>
      </c>
      <c r="G34" s="4">
        <v>41046</v>
      </c>
    </row>
    <row r="35" spans="1:7" ht="12.75">
      <c r="A35" s="2" t="s">
        <v>30</v>
      </c>
      <c r="B35" s="4">
        <v>1043</v>
      </c>
      <c r="C35" s="3">
        <v>54345</v>
      </c>
      <c r="D35" s="4">
        <v>5735</v>
      </c>
      <c r="E35" s="4">
        <v>6443</v>
      </c>
      <c r="F35" s="4">
        <v>27537</v>
      </c>
      <c r="G35" s="4">
        <v>14630</v>
      </c>
    </row>
    <row r="36" spans="1:7" ht="12.75">
      <c r="A36" s="2" t="s">
        <v>31</v>
      </c>
      <c r="B36" s="4">
        <v>4681</v>
      </c>
      <c r="C36" s="3">
        <v>276115</v>
      </c>
      <c r="D36" s="4">
        <v>26327</v>
      </c>
      <c r="E36" s="4">
        <v>34870</v>
      </c>
      <c r="F36" s="4">
        <v>160709</v>
      </c>
      <c r="G36" s="4">
        <v>54209</v>
      </c>
    </row>
    <row r="37" spans="1:7" ht="12.75">
      <c r="A37" s="2" t="s">
        <v>32</v>
      </c>
      <c r="B37" s="4">
        <v>596</v>
      </c>
      <c r="C37" s="3">
        <v>70642</v>
      </c>
      <c r="D37" s="4">
        <v>5575</v>
      </c>
      <c r="E37" s="4">
        <v>9261</v>
      </c>
      <c r="F37" s="4">
        <v>33832</v>
      </c>
      <c r="G37" s="4">
        <v>21974</v>
      </c>
    </row>
    <row r="38" spans="1:7" ht="12.75">
      <c r="A38" s="5" t="s">
        <v>33</v>
      </c>
      <c r="B38" s="7">
        <f aca="true" t="shared" si="3" ref="B38:G38">B34+B35+B36+B37</f>
        <v>8752</v>
      </c>
      <c r="C38" s="7">
        <f t="shared" si="3"/>
        <v>579920</v>
      </c>
      <c r="D38" s="7">
        <f t="shared" si="3"/>
        <v>47186</v>
      </c>
      <c r="E38" s="7">
        <f t="shared" si="3"/>
        <v>65330</v>
      </c>
      <c r="F38" s="7">
        <f t="shared" si="3"/>
        <v>335545</v>
      </c>
      <c r="G38" s="7">
        <f t="shared" si="3"/>
        <v>131859</v>
      </c>
    </row>
    <row r="39" spans="1:7" ht="12.75">
      <c r="A39" s="5"/>
      <c r="B39" s="7"/>
      <c r="C39" s="6"/>
      <c r="D39" s="7"/>
      <c r="E39" s="7"/>
      <c r="F39" s="7"/>
      <c r="G39" s="7"/>
    </row>
    <row r="40" spans="1:7" ht="12.75">
      <c r="A40" s="5" t="s">
        <v>34</v>
      </c>
      <c r="B40" s="7">
        <v>990</v>
      </c>
      <c r="C40" s="6">
        <v>12986</v>
      </c>
      <c r="D40" s="7">
        <v>1218</v>
      </c>
      <c r="E40" s="7">
        <v>508</v>
      </c>
      <c r="F40" s="7">
        <v>8302</v>
      </c>
      <c r="G40" s="7">
        <v>2958</v>
      </c>
    </row>
    <row r="41" spans="1:7" ht="12.75">
      <c r="A41" s="5"/>
      <c r="B41" s="7"/>
      <c r="C41" s="6"/>
      <c r="D41" s="7"/>
      <c r="E41" s="7"/>
      <c r="F41" s="7"/>
      <c r="G41" s="7"/>
    </row>
    <row r="42" spans="1:7" ht="12.75">
      <c r="A42" s="8" t="s">
        <v>35</v>
      </c>
      <c r="B42" s="4">
        <v>617</v>
      </c>
      <c r="C42" s="3">
        <v>20779</v>
      </c>
      <c r="D42" s="22">
        <v>1867</v>
      </c>
      <c r="E42" s="22">
        <v>2286</v>
      </c>
      <c r="F42" s="22">
        <v>12918</v>
      </c>
      <c r="G42" s="22">
        <v>3708</v>
      </c>
    </row>
    <row r="43" spans="1:7" ht="12.75">
      <c r="A43" s="8" t="s">
        <v>36</v>
      </c>
      <c r="B43" s="4">
        <v>548</v>
      </c>
      <c r="C43" s="3">
        <v>38419</v>
      </c>
      <c r="D43" s="22">
        <v>4643</v>
      </c>
      <c r="E43" s="22">
        <v>4806</v>
      </c>
      <c r="F43" s="22">
        <v>22773</v>
      </c>
      <c r="G43" s="22">
        <v>6197</v>
      </c>
    </row>
    <row r="44" spans="1:7" ht="12.75">
      <c r="A44" s="8" t="s">
        <v>37</v>
      </c>
      <c r="B44" s="4">
        <v>246</v>
      </c>
      <c r="C44" s="3">
        <v>10275</v>
      </c>
      <c r="D44" s="22">
        <v>999</v>
      </c>
      <c r="E44" s="22">
        <v>955</v>
      </c>
      <c r="F44" s="22">
        <v>5873</v>
      </c>
      <c r="G44" s="22">
        <v>2448</v>
      </c>
    </row>
    <row r="45" spans="1:7" ht="12.75">
      <c r="A45" s="2" t="s">
        <v>38</v>
      </c>
      <c r="B45" s="4">
        <v>138</v>
      </c>
      <c r="C45" s="3">
        <v>14075</v>
      </c>
      <c r="D45" s="22">
        <v>1309</v>
      </c>
      <c r="E45" s="22">
        <v>1497</v>
      </c>
      <c r="F45" s="22">
        <v>8799</v>
      </c>
      <c r="G45" s="22">
        <v>2470</v>
      </c>
    </row>
    <row r="46" spans="1:7" ht="12.75">
      <c r="A46" s="2" t="s">
        <v>39</v>
      </c>
      <c r="B46" s="4">
        <v>4035</v>
      </c>
      <c r="C46" s="3">
        <v>63124</v>
      </c>
      <c r="D46" s="22">
        <v>7375</v>
      </c>
      <c r="E46" s="22">
        <v>4382</v>
      </c>
      <c r="F46" s="22">
        <v>30292</v>
      </c>
      <c r="G46" s="22">
        <v>21075</v>
      </c>
    </row>
    <row r="47" spans="1:7" ht="12.75">
      <c r="A47" s="2" t="s">
        <v>40</v>
      </c>
      <c r="B47" s="4">
        <v>2401</v>
      </c>
      <c r="C47" s="3">
        <v>158631</v>
      </c>
      <c r="D47" s="22">
        <v>16875</v>
      </c>
      <c r="E47" s="22">
        <v>19692</v>
      </c>
      <c r="F47" s="22">
        <v>90088</v>
      </c>
      <c r="G47" s="22">
        <v>31976</v>
      </c>
    </row>
    <row r="48" spans="1:7" ht="12.75">
      <c r="A48" s="2" t="s">
        <v>41</v>
      </c>
      <c r="B48" s="4">
        <v>535</v>
      </c>
      <c r="C48" s="3">
        <v>40409</v>
      </c>
      <c r="D48" s="22">
        <v>4561</v>
      </c>
      <c r="E48" s="22">
        <v>4856</v>
      </c>
      <c r="F48" s="22">
        <v>22238</v>
      </c>
      <c r="G48" s="22">
        <v>8754</v>
      </c>
    </row>
    <row r="49" spans="1:7" ht="12.75">
      <c r="A49" s="2" t="s">
        <v>42</v>
      </c>
      <c r="B49" s="4">
        <v>967</v>
      </c>
      <c r="C49" s="3">
        <v>40811</v>
      </c>
      <c r="D49" s="22">
        <v>3631</v>
      </c>
      <c r="E49" s="22">
        <v>4434</v>
      </c>
      <c r="F49" s="22">
        <v>23748</v>
      </c>
      <c r="G49" s="22">
        <v>8998</v>
      </c>
    </row>
    <row r="50" spans="1:7" ht="12.75">
      <c r="A50" s="2" t="s">
        <v>43</v>
      </c>
      <c r="B50" s="4">
        <v>1921</v>
      </c>
      <c r="C50" s="3">
        <v>53032</v>
      </c>
      <c r="D50" s="22">
        <v>4731</v>
      </c>
      <c r="E50" s="22">
        <v>5335</v>
      </c>
      <c r="F50" s="22">
        <v>32584</v>
      </c>
      <c r="G50" s="22">
        <v>10382</v>
      </c>
    </row>
    <row r="51" spans="1:7" ht="12.75">
      <c r="A51" s="9" t="s">
        <v>44</v>
      </c>
      <c r="B51" s="7">
        <f aca="true" t="shared" si="4" ref="B51:G51">B42+B43+B44+B45+B46+B47+B48+B49+B50</f>
        <v>11408</v>
      </c>
      <c r="C51" s="7">
        <f t="shared" si="4"/>
        <v>439555</v>
      </c>
      <c r="D51" s="7">
        <f t="shared" si="4"/>
        <v>45991</v>
      </c>
      <c r="E51" s="7">
        <f t="shared" si="4"/>
        <v>48243</v>
      </c>
      <c r="F51" s="16">
        <f t="shared" si="4"/>
        <v>249313</v>
      </c>
      <c r="G51" s="7">
        <f t="shared" si="4"/>
        <v>96008</v>
      </c>
    </row>
    <row r="52" spans="1:7" ht="12.75">
      <c r="A52" s="9"/>
      <c r="B52" s="7"/>
      <c r="C52" s="6"/>
      <c r="D52" s="7"/>
      <c r="E52" s="7"/>
      <c r="F52" s="7"/>
      <c r="G52" s="7"/>
    </row>
    <row r="53" spans="1:7" ht="12.75">
      <c r="A53" s="5" t="s">
        <v>45</v>
      </c>
      <c r="B53" s="7">
        <v>211</v>
      </c>
      <c r="C53" s="6">
        <v>7826</v>
      </c>
      <c r="D53" s="7">
        <v>597</v>
      </c>
      <c r="E53" s="7">
        <v>367</v>
      </c>
      <c r="F53" s="7">
        <v>5393</v>
      </c>
      <c r="G53" s="7">
        <v>1469</v>
      </c>
    </row>
    <row r="54" spans="1:7" ht="12.75">
      <c r="A54" s="5"/>
      <c r="B54" s="7"/>
      <c r="C54" s="6"/>
      <c r="D54" s="7"/>
      <c r="E54" s="7"/>
      <c r="F54" s="7"/>
      <c r="G54" s="7"/>
    </row>
    <row r="55" spans="1:7" ht="12.75">
      <c r="A55" s="2" t="s">
        <v>46</v>
      </c>
      <c r="B55" s="4">
        <v>183</v>
      </c>
      <c r="C55" s="3">
        <v>13260</v>
      </c>
      <c r="D55" s="4">
        <v>1559</v>
      </c>
      <c r="E55" s="4">
        <v>1250</v>
      </c>
      <c r="F55" s="4">
        <v>5408</v>
      </c>
      <c r="G55" s="4">
        <v>5043</v>
      </c>
    </row>
    <row r="56" spans="1:7" ht="12.75">
      <c r="A56" s="8" t="s">
        <v>47</v>
      </c>
      <c r="B56" s="4">
        <v>626</v>
      </c>
      <c r="C56" s="3">
        <v>13538</v>
      </c>
      <c r="D56" s="4">
        <v>1131</v>
      </c>
      <c r="E56" s="4">
        <v>305</v>
      </c>
      <c r="F56" s="4">
        <v>1050</v>
      </c>
      <c r="G56" s="4">
        <v>11052</v>
      </c>
    </row>
    <row r="57" spans="1:7" ht="12.75">
      <c r="A57" s="2" t="s">
        <v>48</v>
      </c>
      <c r="B57" s="4">
        <v>341</v>
      </c>
      <c r="C57" s="3">
        <v>25108</v>
      </c>
      <c r="D57" s="4">
        <v>2660</v>
      </c>
      <c r="E57" s="4">
        <v>4123</v>
      </c>
      <c r="F57" s="4">
        <v>11427</v>
      </c>
      <c r="G57" s="4">
        <v>6898</v>
      </c>
    </row>
    <row r="58" spans="1:7" ht="12.75">
      <c r="A58" s="2" t="s">
        <v>49</v>
      </c>
      <c r="B58" s="4">
        <v>49</v>
      </c>
      <c r="C58" s="3">
        <v>2265</v>
      </c>
      <c r="D58" s="4">
        <v>127</v>
      </c>
      <c r="E58" s="4">
        <v>113</v>
      </c>
      <c r="F58" s="4">
        <v>1545</v>
      </c>
      <c r="G58" s="4">
        <v>480</v>
      </c>
    </row>
    <row r="59" spans="1:7" ht="12.75">
      <c r="A59" s="2" t="s">
        <v>50</v>
      </c>
      <c r="B59" s="4">
        <v>3317</v>
      </c>
      <c r="C59" s="3">
        <v>157076</v>
      </c>
      <c r="D59" s="4">
        <v>3108</v>
      </c>
      <c r="E59" s="4">
        <v>4582</v>
      </c>
      <c r="F59" s="4">
        <v>137389</v>
      </c>
      <c r="G59" s="4">
        <v>11997</v>
      </c>
    </row>
    <row r="60" spans="1:7" ht="12.75">
      <c r="A60" s="5" t="s">
        <v>51</v>
      </c>
      <c r="B60" s="7">
        <f aca="true" t="shared" si="5" ref="B60:G60">B55+B56+B57+B58+B59</f>
        <v>4516</v>
      </c>
      <c r="C60" s="7">
        <f t="shared" si="5"/>
        <v>211247</v>
      </c>
      <c r="D60" s="7">
        <f t="shared" si="5"/>
        <v>8585</v>
      </c>
      <c r="E60" s="7">
        <f t="shared" si="5"/>
        <v>10373</v>
      </c>
      <c r="F60" s="7">
        <f t="shared" si="5"/>
        <v>156819</v>
      </c>
      <c r="G60" s="7">
        <f t="shared" si="5"/>
        <v>35470</v>
      </c>
    </row>
    <row r="61" spans="1:7" ht="12.75">
      <c r="A61" s="5"/>
      <c r="B61" s="7"/>
      <c r="C61" s="6"/>
      <c r="D61" s="7"/>
      <c r="E61" s="7"/>
      <c r="F61" s="7"/>
      <c r="G61" s="7"/>
    </row>
    <row r="62" spans="1:7" ht="12.75">
      <c r="A62" s="2" t="s">
        <v>52</v>
      </c>
      <c r="B62" s="4">
        <v>207</v>
      </c>
      <c r="C62" s="3">
        <v>13798</v>
      </c>
      <c r="D62" s="4">
        <v>1138</v>
      </c>
      <c r="E62" s="4">
        <v>1784</v>
      </c>
      <c r="F62" s="4">
        <v>8930</v>
      </c>
      <c r="G62" s="4">
        <v>1946</v>
      </c>
    </row>
    <row r="63" spans="1:7" ht="12.75">
      <c r="A63" s="8" t="s">
        <v>53</v>
      </c>
      <c r="B63" s="4">
        <v>1024</v>
      </c>
      <c r="C63" s="3">
        <v>51351</v>
      </c>
      <c r="D63" s="4">
        <v>4084</v>
      </c>
      <c r="E63" s="4">
        <v>4231</v>
      </c>
      <c r="F63" s="4">
        <v>30931</v>
      </c>
      <c r="G63" s="4">
        <v>12105</v>
      </c>
    </row>
    <row r="64" spans="1:7" ht="12.75">
      <c r="A64" s="2" t="s">
        <v>54</v>
      </c>
      <c r="B64" s="4">
        <v>597</v>
      </c>
      <c r="C64" s="14">
        <v>40980</v>
      </c>
      <c r="D64" s="4">
        <v>3831</v>
      </c>
      <c r="E64" s="4">
        <v>4366</v>
      </c>
      <c r="F64" s="4">
        <v>24570</v>
      </c>
      <c r="G64" s="4">
        <v>8213</v>
      </c>
    </row>
    <row r="65" spans="1:7" ht="12.75">
      <c r="A65" s="5" t="s">
        <v>55</v>
      </c>
      <c r="B65" s="7">
        <f aca="true" t="shared" si="6" ref="B65:G65">B62+B63+B64</f>
        <v>1828</v>
      </c>
      <c r="C65" s="7">
        <f t="shared" si="6"/>
        <v>106129</v>
      </c>
      <c r="D65" s="7">
        <f t="shared" si="6"/>
        <v>9053</v>
      </c>
      <c r="E65" s="7">
        <f t="shared" si="6"/>
        <v>10381</v>
      </c>
      <c r="F65" s="7">
        <f t="shared" si="6"/>
        <v>64431</v>
      </c>
      <c r="G65" s="7">
        <f t="shared" si="6"/>
        <v>22264</v>
      </c>
    </row>
    <row r="66" spans="1:7" ht="12.75">
      <c r="A66" s="5"/>
      <c r="B66" s="7"/>
      <c r="C66" s="6"/>
      <c r="D66" s="7"/>
      <c r="E66" s="7"/>
      <c r="F66" s="7"/>
      <c r="G66" s="7"/>
    </row>
    <row r="67" spans="1:7" ht="12.75">
      <c r="A67" s="5" t="s">
        <v>56</v>
      </c>
      <c r="B67" s="7">
        <v>4364</v>
      </c>
      <c r="C67" s="6">
        <v>226382</v>
      </c>
      <c r="D67" s="7">
        <v>17643</v>
      </c>
      <c r="E67" s="7">
        <v>15029</v>
      </c>
      <c r="F67" s="7">
        <v>153791</v>
      </c>
      <c r="G67" s="7">
        <v>39919</v>
      </c>
    </row>
    <row r="68" spans="1:7" ht="12.75">
      <c r="A68" s="5"/>
      <c r="B68" s="7"/>
      <c r="C68" s="6"/>
      <c r="D68" s="7"/>
      <c r="E68" s="7"/>
      <c r="F68" s="7"/>
      <c r="G68" s="7"/>
    </row>
    <row r="69" spans="1:7" ht="12.75">
      <c r="A69" s="2" t="s">
        <v>57</v>
      </c>
      <c r="B69" s="4">
        <v>15386</v>
      </c>
      <c r="C69" s="3">
        <v>152343</v>
      </c>
      <c r="D69" s="4">
        <v>17422</v>
      </c>
      <c r="E69" s="4">
        <v>13660</v>
      </c>
      <c r="F69" s="4">
        <v>45180</v>
      </c>
      <c r="G69" s="4">
        <v>76081</v>
      </c>
    </row>
    <row r="70" spans="1:7" ht="12.75">
      <c r="A70" s="2" t="s">
        <v>58</v>
      </c>
      <c r="B70" s="4">
        <v>2389</v>
      </c>
      <c r="C70" s="3">
        <v>20916</v>
      </c>
      <c r="D70" s="4">
        <v>2448</v>
      </c>
      <c r="E70" s="4">
        <v>1598</v>
      </c>
      <c r="F70" s="4">
        <v>6739</v>
      </c>
      <c r="G70" s="4">
        <v>10131</v>
      </c>
    </row>
    <row r="71" spans="1:7" ht="12.75">
      <c r="A71" s="5" t="s">
        <v>59</v>
      </c>
      <c r="B71" s="7">
        <f aca="true" t="shared" si="7" ref="B71:G71">B69+B70</f>
        <v>17775</v>
      </c>
      <c r="C71" s="7">
        <f t="shared" si="7"/>
        <v>173259</v>
      </c>
      <c r="D71" s="7">
        <f t="shared" si="7"/>
        <v>19870</v>
      </c>
      <c r="E71" s="7">
        <f t="shared" si="7"/>
        <v>15258</v>
      </c>
      <c r="F71" s="7">
        <f t="shared" si="7"/>
        <v>51919</v>
      </c>
      <c r="G71" s="7">
        <f t="shared" si="7"/>
        <v>86212</v>
      </c>
    </row>
    <row r="72" spans="1:7" ht="12.75">
      <c r="A72" s="5"/>
      <c r="B72" s="7"/>
      <c r="C72" s="6"/>
      <c r="D72" s="7"/>
      <c r="E72" s="7"/>
      <c r="F72" s="7"/>
      <c r="G72" s="7"/>
    </row>
    <row r="73" spans="1:7" ht="12.75">
      <c r="A73" s="8" t="s">
        <v>60</v>
      </c>
      <c r="B73" s="4">
        <v>321</v>
      </c>
      <c r="C73" s="3">
        <v>26655</v>
      </c>
      <c r="D73" s="4">
        <v>2284</v>
      </c>
      <c r="E73" s="4">
        <v>3543</v>
      </c>
      <c r="F73" s="4">
        <v>15734</v>
      </c>
      <c r="G73" s="4">
        <v>5094</v>
      </c>
    </row>
    <row r="74" spans="1:7" ht="12.75">
      <c r="A74" s="8" t="s">
        <v>61</v>
      </c>
      <c r="B74" s="4">
        <v>1312</v>
      </c>
      <c r="C74" s="3">
        <v>21999</v>
      </c>
      <c r="D74" s="4">
        <v>1304</v>
      </c>
      <c r="E74" s="4">
        <v>1210</v>
      </c>
      <c r="F74" s="4">
        <v>9439</v>
      </c>
      <c r="G74" s="4">
        <v>10046</v>
      </c>
    </row>
    <row r="75" spans="1:7" ht="12.75">
      <c r="A75" s="8" t="s">
        <v>62</v>
      </c>
      <c r="B75" s="4">
        <v>2262</v>
      </c>
      <c r="C75" s="3">
        <v>25402</v>
      </c>
      <c r="D75" s="4">
        <v>175</v>
      </c>
      <c r="E75" s="4">
        <v>456</v>
      </c>
      <c r="F75" s="4">
        <v>9050</v>
      </c>
      <c r="G75" s="4">
        <v>15721</v>
      </c>
    </row>
    <row r="76" spans="1:7" ht="12.75">
      <c r="A76" s="2" t="s">
        <v>63</v>
      </c>
      <c r="B76" s="4">
        <v>394</v>
      </c>
      <c r="C76" s="3">
        <v>18113</v>
      </c>
      <c r="D76" s="4">
        <v>1148</v>
      </c>
      <c r="E76" s="4">
        <v>1287</v>
      </c>
      <c r="F76" s="4">
        <v>11335</v>
      </c>
      <c r="G76" s="4">
        <v>4343</v>
      </c>
    </row>
    <row r="77" spans="1:7" ht="12.75">
      <c r="A77" s="2" t="s">
        <v>64</v>
      </c>
      <c r="B77" s="4">
        <v>2578</v>
      </c>
      <c r="C77" s="3">
        <v>19494</v>
      </c>
      <c r="D77" s="4">
        <v>16</v>
      </c>
      <c r="E77" s="4">
        <v>2771</v>
      </c>
      <c r="F77" s="4">
        <v>5702</v>
      </c>
      <c r="G77" s="4">
        <v>11005</v>
      </c>
    </row>
    <row r="78" spans="1:7" ht="12.75">
      <c r="A78" s="8" t="s">
        <v>65</v>
      </c>
      <c r="B78" s="4">
        <v>384</v>
      </c>
      <c r="C78" s="3">
        <v>22881</v>
      </c>
      <c r="D78" s="4">
        <v>1279</v>
      </c>
      <c r="E78" s="4">
        <v>2216</v>
      </c>
      <c r="F78" s="4">
        <v>10767</v>
      </c>
      <c r="G78" s="4">
        <v>8619</v>
      </c>
    </row>
    <row r="79" spans="1:7" ht="12.75">
      <c r="A79" s="8" t="s">
        <v>66</v>
      </c>
      <c r="B79" s="4">
        <v>559</v>
      </c>
      <c r="C79" s="3">
        <v>43117</v>
      </c>
      <c r="D79" s="4">
        <v>4977</v>
      </c>
      <c r="E79" s="4">
        <v>3153</v>
      </c>
      <c r="F79" s="4">
        <v>23356</v>
      </c>
      <c r="G79" s="4">
        <v>11631</v>
      </c>
    </row>
    <row r="80" spans="1:7" ht="12.75">
      <c r="A80" s="2" t="s">
        <v>67</v>
      </c>
      <c r="B80" s="4">
        <v>2326</v>
      </c>
      <c r="C80" s="3">
        <v>49892</v>
      </c>
      <c r="D80" s="4">
        <v>1725</v>
      </c>
      <c r="E80" s="4">
        <v>2613</v>
      </c>
      <c r="F80" s="4">
        <v>27584</v>
      </c>
      <c r="G80" s="4">
        <v>17970</v>
      </c>
    </row>
    <row r="81" spans="1:7" ht="12.75">
      <c r="A81" s="5" t="s">
        <v>68</v>
      </c>
      <c r="B81" s="7">
        <f aca="true" t="shared" si="8" ref="B81:G81">B73+B74+B75+B76+B77+B78+B79+B80</f>
        <v>10136</v>
      </c>
      <c r="C81" s="7">
        <f t="shared" si="8"/>
        <v>227553</v>
      </c>
      <c r="D81" s="7">
        <f t="shared" si="8"/>
        <v>12908</v>
      </c>
      <c r="E81" s="7">
        <f t="shared" si="8"/>
        <v>17249</v>
      </c>
      <c r="F81" s="7">
        <f t="shared" si="8"/>
        <v>112967</v>
      </c>
      <c r="G81" s="7">
        <f t="shared" si="8"/>
        <v>84429</v>
      </c>
    </row>
    <row r="82" spans="1:7" ht="12.75">
      <c r="A82" s="5"/>
      <c r="B82" s="7"/>
      <c r="C82" s="6"/>
      <c r="D82" s="7"/>
      <c r="E82" s="7"/>
      <c r="F82" s="7"/>
      <c r="G82" s="7"/>
    </row>
    <row r="83" spans="1:7" ht="12.75">
      <c r="A83" s="2" t="s">
        <v>69</v>
      </c>
      <c r="B83" s="4">
        <v>515</v>
      </c>
      <c r="C83" s="3">
        <v>3757</v>
      </c>
      <c r="D83" s="4">
        <v>162</v>
      </c>
      <c r="E83" s="4">
        <v>317</v>
      </c>
      <c r="F83" s="4">
        <v>2471</v>
      </c>
      <c r="G83" s="4">
        <v>807</v>
      </c>
    </row>
    <row r="84" spans="1:7" ht="12.75">
      <c r="A84" s="2" t="s">
        <v>70</v>
      </c>
      <c r="B84" s="4">
        <v>307</v>
      </c>
      <c r="C84" s="3">
        <v>6261</v>
      </c>
      <c r="D84" s="4">
        <v>755</v>
      </c>
      <c r="E84" s="4">
        <v>787</v>
      </c>
      <c r="F84" s="4">
        <v>3454</v>
      </c>
      <c r="G84" s="4">
        <v>1265</v>
      </c>
    </row>
    <row r="85" spans="1:7" ht="12.75">
      <c r="A85" s="5" t="s">
        <v>71</v>
      </c>
      <c r="B85" s="7">
        <f aca="true" t="shared" si="9" ref="B85:G85">B83+B84</f>
        <v>822</v>
      </c>
      <c r="C85" s="7">
        <f t="shared" si="9"/>
        <v>10018</v>
      </c>
      <c r="D85" s="7">
        <f t="shared" si="9"/>
        <v>917</v>
      </c>
      <c r="E85" s="7">
        <f t="shared" si="9"/>
        <v>1104</v>
      </c>
      <c r="F85" s="7">
        <f t="shared" si="9"/>
        <v>5925</v>
      </c>
      <c r="G85" s="7">
        <f t="shared" si="9"/>
        <v>2072</v>
      </c>
    </row>
    <row r="86" spans="1:7" ht="12.75">
      <c r="A86" s="5"/>
      <c r="B86" s="15"/>
      <c r="C86" s="6"/>
      <c r="D86" s="16"/>
      <c r="E86" s="7"/>
      <c r="F86" s="7"/>
      <c r="G86" s="7"/>
    </row>
    <row r="87" spans="1:7" ht="12.75">
      <c r="A87" s="11" t="s">
        <v>72</v>
      </c>
      <c r="B87" s="21">
        <f aca="true" t="shared" si="10" ref="B87:G87">B14+B16+B18+B23+B25+B27+B32+B38+B40+B51+B53+B60+B65+B67+B71+B81+B85</f>
        <v>67203</v>
      </c>
      <c r="C87" s="21">
        <f t="shared" si="10"/>
        <v>2601682</v>
      </c>
      <c r="D87" s="21">
        <f t="shared" si="10"/>
        <v>224771</v>
      </c>
      <c r="E87" s="21">
        <f t="shared" si="10"/>
        <v>232076</v>
      </c>
      <c r="F87" s="21">
        <f t="shared" si="10"/>
        <v>1518679</v>
      </c>
      <c r="G87" s="21">
        <f t="shared" si="10"/>
        <v>626156</v>
      </c>
    </row>
    <row r="88" spans="4:5" ht="12.75">
      <c r="D88" s="23"/>
      <c r="E88" s="23"/>
    </row>
    <row r="90" spans="2:9" ht="12.75">
      <c r="B90"/>
      <c r="C90"/>
      <c r="D90"/>
      <c r="E90"/>
      <c r="F90"/>
      <c r="G90"/>
      <c r="H90"/>
      <c r="I90"/>
    </row>
    <row r="91" spans="2:9" ht="12.75">
      <c r="B91"/>
      <c r="C91"/>
      <c r="D91"/>
      <c r="E91"/>
      <c r="F91"/>
      <c r="G91"/>
      <c r="H91"/>
      <c r="I91"/>
    </row>
    <row r="92" spans="2:9" ht="12.75">
      <c r="B92"/>
      <c r="C92"/>
      <c r="D92"/>
      <c r="E92"/>
      <c r="F92"/>
      <c r="G92"/>
      <c r="H92"/>
      <c r="I92"/>
    </row>
    <row r="93" spans="2:9" ht="10.5" customHeight="1">
      <c r="B93"/>
      <c r="C93"/>
      <c r="D93"/>
      <c r="E93"/>
      <c r="F93"/>
      <c r="G93"/>
      <c r="H93"/>
      <c r="I93"/>
    </row>
    <row r="94" spans="2:9" ht="12.75">
      <c r="B94"/>
      <c r="C94"/>
      <c r="D94"/>
      <c r="E94"/>
      <c r="F94"/>
      <c r="G94"/>
      <c r="H94"/>
      <c r="I94"/>
    </row>
  </sheetData>
  <mergeCells count="13">
    <mergeCell ref="D6:E6"/>
    <mergeCell ref="F6:G6"/>
    <mergeCell ref="D7:D9"/>
    <mergeCell ref="E7:E9"/>
    <mergeCell ref="F7:F9"/>
    <mergeCell ref="G7:G9"/>
    <mergeCell ref="A2:G2"/>
    <mergeCell ref="A3:G3"/>
    <mergeCell ref="A4:G4"/>
    <mergeCell ref="A5:A9"/>
    <mergeCell ref="B5:B9"/>
    <mergeCell ref="C5:G5"/>
    <mergeCell ref="C6:C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INCATEMA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INCATEMA</dc:creator>
  <cp:keywords/>
  <dc:description/>
  <cp:lastModifiedBy>idocweb</cp:lastModifiedBy>
  <cp:lastPrinted>2007-07-30T10:09:23Z</cp:lastPrinted>
  <dcterms:created xsi:type="dcterms:W3CDTF">2006-06-14T11:34:11Z</dcterms:created>
  <dcterms:modified xsi:type="dcterms:W3CDTF">2007-07-30T10:10:57Z</dcterms:modified>
  <cp:category/>
  <cp:version/>
  <cp:contentType/>
  <cp:contentStatus/>
</cp:coreProperties>
</file>